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 tabRatio="1000"/>
  </bookViews>
  <sheets>
    <sheet name="FINAL" sheetId="20" r:id="rId1"/>
    <sheet name="51-Kishtwar" sheetId="7" r:id="rId2"/>
    <sheet name="52-Inderwal" sheetId="4" r:id="rId3"/>
    <sheet name="53-Doda" sheetId="17" r:id="rId4"/>
    <sheet name="54-Bhaderwah" sheetId="10" r:id="rId5"/>
    <sheet name="55-Ramban" sheetId="9" r:id="rId6"/>
    <sheet name="56-Banihal" sheetId="15" r:id="rId7"/>
    <sheet name="57-Gulabgarh" sheetId="1" r:id="rId8"/>
    <sheet name="58-Reasi" sheetId="13" r:id="rId9"/>
    <sheet name="59-Gool" sheetId="18" r:id="rId10"/>
    <sheet name="60-Udhampur" sheetId="16" r:id="rId11"/>
    <sheet name="61-Chenani" sheetId="5" r:id="rId12"/>
    <sheet name="62-Ramnagar" sheetId="6" r:id="rId13"/>
    <sheet name="63-Bani" sheetId="11" r:id="rId14"/>
    <sheet name="64-Basohli" sheetId="14" r:id="rId15"/>
    <sheet name="65-Kathua" sheetId="12" r:id="rId16"/>
    <sheet name="66-Billawar" sheetId="8" r:id="rId17"/>
    <sheet name="67-Hiranagar" sheetId="2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5" i="20"/>
  <c r="C27" s="1"/>
  <c r="D25"/>
  <c r="D27" s="1"/>
  <c r="E25"/>
  <c r="E27" s="1"/>
  <c r="F25"/>
  <c r="F27" s="1"/>
  <c r="G25"/>
  <c r="G27" s="1"/>
  <c r="H25"/>
  <c r="H27" s="1"/>
  <c r="I25"/>
  <c r="I27" s="1"/>
  <c r="J25"/>
  <c r="J27" s="1"/>
  <c r="K25"/>
  <c r="K27" s="1"/>
  <c r="L25"/>
  <c r="L27" s="1"/>
  <c r="M25"/>
  <c r="M27" s="1"/>
  <c r="O25"/>
  <c r="O27" s="1"/>
  <c r="P25"/>
  <c r="P27" s="1"/>
  <c r="B25"/>
  <c r="B27" s="1"/>
  <c r="N9"/>
  <c r="N10"/>
  <c r="Q10" s="1"/>
  <c r="N11"/>
  <c r="Q11" s="1"/>
  <c r="N12"/>
  <c r="Q12" s="1"/>
  <c r="N13"/>
  <c r="Q13" s="1"/>
  <c r="N14"/>
  <c r="Q14" s="1"/>
  <c r="N15"/>
  <c r="Q15" s="1"/>
  <c r="N16"/>
  <c r="Q16" s="1"/>
  <c r="N17"/>
  <c r="Q17" s="1"/>
  <c r="N18"/>
  <c r="Q18" s="1"/>
  <c r="N19"/>
  <c r="Q19" s="1"/>
  <c r="N20"/>
  <c r="Q20" s="1"/>
  <c r="N21"/>
  <c r="Q21" s="1"/>
  <c r="N22"/>
  <c r="Q22" s="1"/>
  <c r="N23"/>
  <c r="Q23" s="1"/>
  <c r="N24"/>
  <c r="Q24" s="1"/>
  <c r="N26"/>
  <c r="Q26" s="1"/>
  <c r="N8"/>
  <c r="Q8" s="1"/>
  <c r="N25" l="1"/>
  <c r="N27" s="1"/>
  <c r="Q9"/>
  <c r="Q25" s="1"/>
  <c r="Q27" s="1"/>
  <c r="D147" i="18" l="1"/>
  <c r="E147"/>
  <c r="F147"/>
  <c r="G147"/>
  <c r="H147"/>
  <c r="I147"/>
  <c r="J147"/>
  <c r="K147"/>
  <c r="L147"/>
  <c r="M147"/>
  <c r="N147"/>
  <c r="O147"/>
  <c r="P147"/>
  <c r="Q147"/>
  <c r="R147"/>
  <c r="S147"/>
  <c r="C147"/>
  <c r="Q183" i="9"/>
  <c r="B183"/>
  <c r="M10" i="17"/>
  <c r="L10"/>
  <c r="K10"/>
  <c r="J10"/>
  <c r="I10"/>
  <c r="H10"/>
  <c r="G10"/>
  <c r="F10"/>
  <c r="E10"/>
  <c r="D10"/>
  <c r="C10"/>
  <c r="B10"/>
  <c r="I8"/>
  <c r="Q183" i="16"/>
  <c r="R182"/>
  <c r="R184" s="1"/>
  <c r="P181"/>
  <c r="O181"/>
  <c r="M181"/>
  <c r="L181"/>
  <c r="K181"/>
  <c r="J181"/>
  <c r="I181"/>
  <c r="H181"/>
  <c r="G181"/>
  <c r="F181"/>
  <c r="E181"/>
  <c r="D181"/>
  <c r="C181"/>
  <c r="B181"/>
  <c r="N181" s="1"/>
  <c r="Q181" s="1"/>
  <c r="P180"/>
  <c r="O180"/>
  <c r="M180"/>
  <c r="L180"/>
  <c r="K180"/>
  <c r="J180"/>
  <c r="I180"/>
  <c r="H180"/>
  <c r="G180"/>
  <c r="F180"/>
  <c r="E180"/>
  <c r="D180"/>
  <c r="C180"/>
  <c r="B180"/>
  <c r="N180" s="1"/>
  <c r="Q180" s="1"/>
  <c r="P179"/>
  <c r="O179"/>
  <c r="M179"/>
  <c r="L179"/>
  <c r="K179"/>
  <c r="J179"/>
  <c r="I179"/>
  <c r="H179"/>
  <c r="G179"/>
  <c r="F179"/>
  <c r="E179"/>
  <c r="D179"/>
  <c r="C179"/>
  <c r="B179"/>
  <c r="N179" s="1"/>
  <c r="Q179" s="1"/>
  <c r="P178"/>
  <c r="O178"/>
  <c r="M178"/>
  <c r="L178"/>
  <c r="K178"/>
  <c r="J178"/>
  <c r="I178"/>
  <c r="H178"/>
  <c r="G178"/>
  <c r="F178"/>
  <c r="E178"/>
  <c r="D178"/>
  <c r="C178"/>
  <c r="B178"/>
  <c r="N178" s="1"/>
  <c r="Q178" s="1"/>
  <c r="P177"/>
  <c r="O177"/>
  <c r="M177"/>
  <c r="L177"/>
  <c r="K177"/>
  <c r="J177"/>
  <c r="I177"/>
  <c r="H177"/>
  <c r="G177"/>
  <c r="F177"/>
  <c r="E177"/>
  <c r="D177"/>
  <c r="C177"/>
  <c r="B177"/>
  <c r="N177" s="1"/>
  <c r="Q177" s="1"/>
  <c r="P176"/>
  <c r="O176"/>
  <c r="M176"/>
  <c r="L176"/>
  <c r="K176"/>
  <c r="J176"/>
  <c r="I176"/>
  <c r="H176"/>
  <c r="G176"/>
  <c r="F176"/>
  <c r="E176"/>
  <c r="D176"/>
  <c r="C176"/>
  <c r="B176"/>
  <c r="N176" s="1"/>
  <c r="Q176" s="1"/>
  <c r="P175"/>
  <c r="O175"/>
  <c r="M175"/>
  <c r="L175"/>
  <c r="K175"/>
  <c r="J175"/>
  <c r="I175"/>
  <c r="H175"/>
  <c r="G175"/>
  <c r="F175"/>
  <c r="E175"/>
  <c r="D175"/>
  <c r="C175"/>
  <c r="B175"/>
  <c r="N175" s="1"/>
  <c r="Q175" s="1"/>
  <c r="P174"/>
  <c r="O174"/>
  <c r="M174"/>
  <c r="L174"/>
  <c r="K174"/>
  <c r="J174"/>
  <c r="I174"/>
  <c r="H174"/>
  <c r="G174"/>
  <c r="F174"/>
  <c r="E174"/>
  <c r="D174"/>
  <c r="C174"/>
  <c r="B174"/>
  <c r="N174" s="1"/>
  <c r="Q174" s="1"/>
  <c r="P173"/>
  <c r="O173"/>
  <c r="M173"/>
  <c r="L173"/>
  <c r="K173"/>
  <c r="J173"/>
  <c r="I173"/>
  <c r="H173"/>
  <c r="G173"/>
  <c r="F173"/>
  <c r="E173"/>
  <c r="D173"/>
  <c r="C173"/>
  <c r="B173"/>
  <c r="N173" s="1"/>
  <c r="Q173" s="1"/>
  <c r="P172"/>
  <c r="O172"/>
  <c r="M172"/>
  <c r="L172"/>
  <c r="K172"/>
  <c r="J172"/>
  <c r="I172"/>
  <c r="H172"/>
  <c r="G172"/>
  <c r="F172"/>
  <c r="E172"/>
  <c r="D172"/>
  <c r="C172"/>
  <c r="B172"/>
  <c r="N172" s="1"/>
  <c r="Q172" s="1"/>
  <c r="P171"/>
  <c r="O171"/>
  <c r="M171"/>
  <c r="L171"/>
  <c r="K171"/>
  <c r="J171"/>
  <c r="I171"/>
  <c r="H171"/>
  <c r="G171"/>
  <c r="F171"/>
  <c r="E171"/>
  <c r="D171"/>
  <c r="C171"/>
  <c r="B171"/>
  <c r="N171" s="1"/>
  <c r="Q171" s="1"/>
  <c r="P170"/>
  <c r="O170"/>
  <c r="M170"/>
  <c r="L170"/>
  <c r="K170"/>
  <c r="J170"/>
  <c r="I170"/>
  <c r="H170"/>
  <c r="G170"/>
  <c r="F170"/>
  <c r="E170"/>
  <c r="D170"/>
  <c r="C170"/>
  <c r="B170"/>
  <c r="N170" s="1"/>
  <c r="Q170" s="1"/>
  <c r="P169"/>
  <c r="O169"/>
  <c r="M169"/>
  <c r="L169"/>
  <c r="K169"/>
  <c r="J169"/>
  <c r="I169"/>
  <c r="H169"/>
  <c r="G169"/>
  <c r="F169"/>
  <c r="E169"/>
  <c r="D169"/>
  <c r="C169"/>
  <c r="B169"/>
  <c r="N169" s="1"/>
  <c r="Q169" s="1"/>
  <c r="P168"/>
  <c r="O168"/>
  <c r="M168"/>
  <c r="L168"/>
  <c r="K168"/>
  <c r="J168"/>
  <c r="I168"/>
  <c r="H168"/>
  <c r="G168"/>
  <c r="F168"/>
  <c r="E168"/>
  <c r="D168"/>
  <c r="C168"/>
  <c r="B168"/>
  <c r="N168" s="1"/>
  <c r="Q168" s="1"/>
  <c r="P167"/>
  <c r="O167"/>
  <c r="M167"/>
  <c r="L167"/>
  <c r="K167"/>
  <c r="J167"/>
  <c r="I167"/>
  <c r="H167"/>
  <c r="G167"/>
  <c r="F167"/>
  <c r="E167"/>
  <c r="D167"/>
  <c r="C167"/>
  <c r="B167"/>
  <c r="N167" s="1"/>
  <c r="Q167" s="1"/>
  <c r="P166"/>
  <c r="O166"/>
  <c r="M166"/>
  <c r="L166"/>
  <c r="K166"/>
  <c r="J166"/>
  <c r="I166"/>
  <c r="H166"/>
  <c r="G166"/>
  <c r="F166"/>
  <c r="E166"/>
  <c r="D166"/>
  <c r="C166"/>
  <c r="B166"/>
  <c r="N166" s="1"/>
  <c r="Q166" s="1"/>
  <c r="P165"/>
  <c r="O165"/>
  <c r="M165"/>
  <c r="L165"/>
  <c r="K165"/>
  <c r="J165"/>
  <c r="I165"/>
  <c r="H165"/>
  <c r="G165"/>
  <c r="F165"/>
  <c r="E165"/>
  <c r="D165"/>
  <c r="C165"/>
  <c r="B165"/>
  <c r="N165" s="1"/>
  <c r="Q165" s="1"/>
  <c r="P164"/>
  <c r="O164"/>
  <c r="M164"/>
  <c r="L164"/>
  <c r="K164"/>
  <c r="J164"/>
  <c r="I164"/>
  <c r="H164"/>
  <c r="G164"/>
  <c r="F164"/>
  <c r="E164"/>
  <c r="D164"/>
  <c r="C164"/>
  <c r="B164"/>
  <c r="N164" s="1"/>
  <c r="Q164" s="1"/>
  <c r="P163"/>
  <c r="O163"/>
  <c r="M163"/>
  <c r="L163"/>
  <c r="K163"/>
  <c r="J163"/>
  <c r="I163"/>
  <c r="H163"/>
  <c r="G163"/>
  <c r="F163"/>
  <c r="E163"/>
  <c r="D163"/>
  <c r="C163"/>
  <c r="B163"/>
  <c r="N163" s="1"/>
  <c r="Q163" s="1"/>
  <c r="P162"/>
  <c r="O162"/>
  <c r="M162"/>
  <c r="L162"/>
  <c r="K162"/>
  <c r="J162"/>
  <c r="I162"/>
  <c r="H162"/>
  <c r="G162"/>
  <c r="F162"/>
  <c r="E162"/>
  <c r="D162"/>
  <c r="C162"/>
  <c r="B162"/>
  <c r="N162" s="1"/>
  <c r="Q162" s="1"/>
  <c r="P161"/>
  <c r="O161"/>
  <c r="M161"/>
  <c r="L161"/>
  <c r="K161"/>
  <c r="J161"/>
  <c r="I161"/>
  <c r="H161"/>
  <c r="G161"/>
  <c r="F161"/>
  <c r="E161"/>
  <c r="D161"/>
  <c r="C161"/>
  <c r="B161"/>
  <c r="N161" s="1"/>
  <c r="Q161" s="1"/>
  <c r="P160"/>
  <c r="O160"/>
  <c r="M160"/>
  <c r="L160"/>
  <c r="K160"/>
  <c r="J160"/>
  <c r="I160"/>
  <c r="H160"/>
  <c r="G160"/>
  <c r="F160"/>
  <c r="E160"/>
  <c r="D160"/>
  <c r="C160"/>
  <c r="B160"/>
  <c r="N160" s="1"/>
  <c r="Q160" s="1"/>
  <c r="P159"/>
  <c r="O159"/>
  <c r="M159"/>
  <c r="L159"/>
  <c r="K159"/>
  <c r="J159"/>
  <c r="I159"/>
  <c r="H159"/>
  <c r="G159"/>
  <c r="F159"/>
  <c r="E159"/>
  <c r="D159"/>
  <c r="C159"/>
  <c r="B159"/>
  <c r="N159" s="1"/>
  <c r="Q159" s="1"/>
  <c r="P158"/>
  <c r="O158"/>
  <c r="M158"/>
  <c r="L158"/>
  <c r="K158"/>
  <c r="J158"/>
  <c r="I158"/>
  <c r="H158"/>
  <c r="G158"/>
  <c r="F158"/>
  <c r="E158"/>
  <c r="D158"/>
  <c r="C158"/>
  <c r="B158"/>
  <c r="N158" s="1"/>
  <c r="Q158" s="1"/>
  <c r="P157"/>
  <c r="O157"/>
  <c r="M157"/>
  <c r="L157"/>
  <c r="K157"/>
  <c r="J157"/>
  <c r="I157"/>
  <c r="H157"/>
  <c r="G157"/>
  <c r="F157"/>
  <c r="E157"/>
  <c r="D157"/>
  <c r="C157"/>
  <c r="B157"/>
  <c r="N157" s="1"/>
  <c r="Q157" s="1"/>
  <c r="P156"/>
  <c r="O156"/>
  <c r="M156"/>
  <c r="L156"/>
  <c r="K156"/>
  <c r="J156"/>
  <c r="I156"/>
  <c r="H156"/>
  <c r="G156"/>
  <c r="F156"/>
  <c r="E156"/>
  <c r="D156"/>
  <c r="C156"/>
  <c r="B156"/>
  <c r="N156" s="1"/>
  <c r="Q156" s="1"/>
  <c r="P155"/>
  <c r="O155"/>
  <c r="M155"/>
  <c r="L155"/>
  <c r="K155"/>
  <c r="J155"/>
  <c r="I155"/>
  <c r="H155"/>
  <c r="G155"/>
  <c r="F155"/>
  <c r="E155"/>
  <c r="D155"/>
  <c r="C155"/>
  <c r="B155"/>
  <c r="N155" s="1"/>
  <c r="Q155" s="1"/>
  <c r="P154"/>
  <c r="O154"/>
  <c r="M154"/>
  <c r="L154"/>
  <c r="K154"/>
  <c r="J154"/>
  <c r="I154"/>
  <c r="H154"/>
  <c r="G154"/>
  <c r="F154"/>
  <c r="E154"/>
  <c r="D154"/>
  <c r="C154"/>
  <c r="B154"/>
  <c r="N154" s="1"/>
  <c r="Q154" s="1"/>
  <c r="P153"/>
  <c r="O153"/>
  <c r="M153"/>
  <c r="L153"/>
  <c r="K153"/>
  <c r="J153"/>
  <c r="I153"/>
  <c r="H153"/>
  <c r="G153"/>
  <c r="F153"/>
  <c r="E153"/>
  <c r="D153"/>
  <c r="C153"/>
  <c r="B153"/>
  <c r="N153" s="1"/>
  <c r="Q153" s="1"/>
  <c r="P152"/>
  <c r="O152"/>
  <c r="M152"/>
  <c r="L152"/>
  <c r="K152"/>
  <c r="J152"/>
  <c r="I152"/>
  <c r="H152"/>
  <c r="G152"/>
  <c r="F152"/>
  <c r="E152"/>
  <c r="D152"/>
  <c r="C152"/>
  <c r="B152"/>
  <c r="N152" s="1"/>
  <c r="Q152" s="1"/>
  <c r="P151"/>
  <c r="O151"/>
  <c r="M151"/>
  <c r="L151"/>
  <c r="K151"/>
  <c r="J151"/>
  <c r="I151"/>
  <c r="H151"/>
  <c r="G151"/>
  <c r="F151"/>
  <c r="E151"/>
  <c r="D151"/>
  <c r="C151"/>
  <c r="B151"/>
  <c r="N151" s="1"/>
  <c r="Q151" s="1"/>
  <c r="P150"/>
  <c r="O150"/>
  <c r="M150"/>
  <c r="L150"/>
  <c r="K150"/>
  <c r="J150"/>
  <c r="I150"/>
  <c r="H150"/>
  <c r="G150"/>
  <c r="F150"/>
  <c r="E150"/>
  <c r="D150"/>
  <c r="C150"/>
  <c r="B150"/>
  <c r="N150" s="1"/>
  <c r="Q150" s="1"/>
  <c r="P149"/>
  <c r="O149"/>
  <c r="M149"/>
  <c r="L149"/>
  <c r="K149"/>
  <c r="J149"/>
  <c r="I149"/>
  <c r="H149"/>
  <c r="G149"/>
  <c r="F149"/>
  <c r="E149"/>
  <c r="D149"/>
  <c r="C149"/>
  <c r="B149"/>
  <c r="N149" s="1"/>
  <c r="Q149" s="1"/>
  <c r="P148"/>
  <c r="O148"/>
  <c r="M148"/>
  <c r="L148"/>
  <c r="K148"/>
  <c r="J148"/>
  <c r="I148"/>
  <c r="H148"/>
  <c r="G148"/>
  <c r="F148"/>
  <c r="E148"/>
  <c r="D148"/>
  <c r="C148"/>
  <c r="B148"/>
  <c r="N148" s="1"/>
  <c r="Q148" s="1"/>
  <c r="P147"/>
  <c r="O147"/>
  <c r="M147"/>
  <c r="L147"/>
  <c r="K147"/>
  <c r="J147"/>
  <c r="I147"/>
  <c r="H147"/>
  <c r="G147"/>
  <c r="F147"/>
  <c r="E147"/>
  <c r="D147"/>
  <c r="C147"/>
  <c r="B147"/>
  <c r="N147" s="1"/>
  <c r="Q147" s="1"/>
  <c r="P146"/>
  <c r="O146"/>
  <c r="M146"/>
  <c r="L146"/>
  <c r="K146"/>
  <c r="J146"/>
  <c r="I146"/>
  <c r="H146"/>
  <c r="G146"/>
  <c r="F146"/>
  <c r="E146"/>
  <c r="D146"/>
  <c r="C146"/>
  <c r="B146"/>
  <c r="N146" s="1"/>
  <c r="Q146" s="1"/>
  <c r="P145"/>
  <c r="O145"/>
  <c r="M145"/>
  <c r="L145"/>
  <c r="K145"/>
  <c r="J145"/>
  <c r="I145"/>
  <c r="H145"/>
  <c r="G145"/>
  <c r="F145"/>
  <c r="E145"/>
  <c r="D145"/>
  <c r="C145"/>
  <c r="B145"/>
  <c r="N145" s="1"/>
  <c r="Q145" s="1"/>
  <c r="P144"/>
  <c r="O144"/>
  <c r="M144"/>
  <c r="L144"/>
  <c r="K144"/>
  <c r="J144"/>
  <c r="I144"/>
  <c r="H144"/>
  <c r="G144"/>
  <c r="F144"/>
  <c r="E144"/>
  <c r="D144"/>
  <c r="C144"/>
  <c r="B144"/>
  <c r="N144" s="1"/>
  <c r="Q144" s="1"/>
  <c r="P143"/>
  <c r="O143"/>
  <c r="M143"/>
  <c r="L143"/>
  <c r="K143"/>
  <c r="J143"/>
  <c r="I143"/>
  <c r="H143"/>
  <c r="G143"/>
  <c r="F143"/>
  <c r="E143"/>
  <c r="D143"/>
  <c r="C143"/>
  <c r="B143"/>
  <c r="N143" s="1"/>
  <c r="Q143" s="1"/>
  <c r="P142"/>
  <c r="O142"/>
  <c r="M142"/>
  <c r="L142"/>
  <c r="K142"/>
  <c r="J142"/>
  <c r="I142"/>
  <c r="H142"/>
  <c r="G142"/>
  <c r="F142"/>
  <c r="E142"/>
  <c r="D142"/>
  <c r="C142"/>
  <c r="B142"/>
  <c r="N142" s="1"/>
  <c r="Q142" s="1"/>
  <c r="P141"/>
  <c r="O141"/>
  <c r="M141"/>
  <c r="L141"/>
  <c r="K141"/>
  <c r="J141"/>
  <c r="I141"/>
  <c r="H141"/>
  <c r="G141"/>
  <c r="F141"/>
  <c r="E141"/>
  <c r="D141"/>
  <c r="C141"/>
  <c r="B141"/>
  <c r="N141" s="1"/>
  <c r="Q141" s="1"/>
  <c r="P140"/>
  <c r="O140"/>
  <c r="M140"/>
  <c r="L140"/>
  <c r="K140"/>
  <c r="J140"/>
  <c r="I140"/>
  <c r="H140"/>
  <c r="G140"/>
  <c r="F140"/>
  <c r="E140"/>
  <c r="D140"/>
  <c r="C140"/>
  <c r="B140"/>
  <c r="N140" s="1"/>
  <c r="Q140" s="1"/>
  <c r="P139"/>
  <c r="O139"/>
  <c r="M139"/>
  <c r="L139"/>
  <c r="K139"/>
  <c r="J139"/>
  <c r="I139"/>
  <c r="H139"/>
  <c r="G139"/>
  <c r="F139"/>
  <c r="E139"/>
  <c r="D139"/>
  <c r="C139"/>
  <c r="B139"/>
  <c r="N139" s="1"/>
  <c r="Q139" s="1"/>
  <c r="P138"/>
  <c r="O138"/>
  <c r="M138"/>
  <c r="L138"/>
  <c r="K138"/>
  <c r="J138"/>
  <c r="I138"/>
  <c r="H138"/>
  <c r="G138"/>
  <c r="F138"/>
  <c r="E138"/>
  <c r="D138"/>
  <c r="C138"/>
  <c r="B138"/>
  <c r="N138" s="1"/>
  <c r="Q138" s="1"/>
  <c r="P137"/>
  <c r="O137"/>
  <c r="M137"/>
  <c r="L137"/>
  <c r="K137"/>
  <c r="J137"/>
  <c r="I137"/>
  <c r="H137"/>
  <c r="G137"/>
  <c r="F137"/>
  <c r="E137"/>
  <c r="D137"/>
  <c r="C137"/>
  <c r="B137"/>
  <c r="N137" s="1"/>
  <c r="Q137" s="1"/>
  <c r="P136"/>
  <c r="O136"/>
  <c r="M136"/>
  <c r="L136"/>
  <c r="K136"/>
  <c r="J136"/>
  <c r="I136"/>
  <c r="H136"/>
  <c r="G136"/>
  <c r="F136"/>
  <c r="E136"/>
  <c r="D136"/>
  <c r="C136"/>
  <c r="B136"/>
  <c r="N136" s="1"/>
  <c r="Q136" s="1"/>
  <c r="P135"/>
  <c r="O135"/>
  <c r="M135"/>
  <c r="L135"/>
  <c r="K135"/>
  <c r="J135"/>
  <c r="I135"/>
  <c r="H135"/>
  <c r="G135"/>
  <c r="F135"/>
  <c r="E135"/>
  <c r="D135"/>
  <c r="C135"/>
  <c r="B135"/>
  <c r="N135" s="1"/>
  <c r="Q135" s="1"/>
  <c r="P134"/>
  <c r="O134"/>
  <c r="M134"/>
  <c r="L134"/>
  <c r="K134"/>
  <c r="J134"/>
  <c r="I134"/>
  <c r="H134"/>
  <c r="G134"/>
  <c r="F134"/>
  <c r="E134"/>
  <c r="D134"/>
  <c r="C134"/>
  <c r="B134"/>
  <c r="N134" s="1"/>
  <c r="Q134" s="1"/>
  <c r="P133"/>
  <c r="O133"/>
  <c r="M133"/>
  <c r="L133"/>
  <c r="K133"/>
  <c r="J133"/>
  <c r="I133"/>
  <c r="H133"/>
  <c r="G133"/>
  <c r="F133"/>
  <c r="E133"/>
  <c r="D133"/>
  <c r="C133"/>
  <c r="B133"/>
  <c r="N133" s="1"/>
  <c r="Q133" s="1"/>
  <c r="P132"/>
  <c r="O132"/>
  <c r="M132"/>
  <c r="L132"/>
  <c r="K132"/>
  <c r="J132"/>
  <c r="I132"/>
  <c r="H132"/>
  <c r="G132"/>
  <c r="F132"/>
  <c r="E132"/>
  <c r="D132"/>
  <c r="C132"/>
  <c r="B132"/>
  <c r="N132" s="1"/>
  <c r="Q132" s="1"/>
  <c r="P131"/>
  <c r="O131"/>
  <c r="M131"/>
  <c r="L131"/>
  <c r="K131"/>
  <c r="J131"/>
  <c r="I131"/>
  <c r="H131"/>
  <c r="G131"/>
  <c r="F131"/>
  <c r="E131"/>
  <c r="D131"/>
  <c r="C131"/>
  <c r="B131"/>
  <c r="N131" s="1"/>
  <c r="Q131" s="1"/>
  <c r="P130"/>
  <c r="O130"/>
  <c r="M130"/>
  <c r="L130"/>
  <c r="K130"/>
  <c r="J130"/>
  <c r="I130"/>
  <c r="H130"/>
  <c r="G130"/>
  <c r="F130"/>
  <c r="E130"/>
  <c r="D130"/>
  <c r="C130"/>
  <c r="B130"/>
  <c r="N130" s="1"/>
  <c r="Q130" s="1"/>
  <c r="P129"/>
  <c r="O129"/>
  <c r="M129"/>
  <c r="L129"/>
  <c r="K129"/>
  <c r="J129"/>
  <c r="I129"/>
  <c r="H129"/>
  <c r="G129"/>
  <c r="F129"/>
  <c r="E129"/>
  <c r="D129"/>
  <c r="C129"/>
  <c r="B129"/>
  <c r="N129" s="1"/>
  <c r="Q129" s="1"/>
  <c r="P128"/>
  <c r="O128"/>
  <c r="M128"/>
  <c r="L128"/>
  <c r="K128"/>
  <c r="J128"/>
  <c r="I128"/>
  <c r="H128"/>
  <c r="G128"/>
  <c r="F128"/>
  <c r="E128"/>
  <c r="D128"/>
  <c r="C128"/>
  <c r="B128"/>
  <c r="N128" s="1"/>
  <c r="Q128" s="1"/>
  <c r="P127"/>
  <c r="O127"/>
  <c r="M127"/>
  <c r="L127"/>
  <c r="K127"/>
  <c r="J127"/>
  <c r="I127"/>
  <c r="H127"/>
  <c r="G127"/>
  <c r="F127"/>
  <c r="E127"/>
  <c r="D127"/>
  <c r="C127"/>
  <c r="B127"/>
  <c r="N127" s="1"/>
  <c r="Q127" s="1"/>
  <c r="P126"/>
  <c r="O126"/>
  <c r="M126"/>
  <c r="L126"/>
  <c r="K126"/>
  <c r="J126"/>
  <c r="I126"/>
  <c r="H126"/>
  <c r="G126"/>
  <c r="F126"/>
  <c r="E126"/>
  <c r="D126"/>
  <c r="C126"/>
  <c r="B126"/>
  <c r="N126" s="1"/>
  <c r="Q126" s="1"/>
  <c r="P125"/>
  <c r="O125"/>
  <c r="M125"/>
  <c r="L125"/>
  <c r="K125"/>
  <c r="J125"/>
  <c r="I125"/>
  <c r="H125"/>
  <c r="G125"/>
  <c r="F125"/>
  <c r="E125"/>
  <c r="D125"/>
  <c r="C125"/>
  <c r="B125"/>
  <c r="N125" s="1"/>
  <c r="Q125" s="1"/>
  <c r="P124"/>
  <c r="O124"/>
  <c r="M124"/>
  <c r="L124"/>
  <c r="K124"/>
  <c r="J124"/>
  <c r="I124"/>
  <c r="H124"/>
  <c r="G124"/>
  <c r="F124"/>
  <c r="E124"/>
  <c r="D124"/>
  <c r="C124"/>
  <c r="B124"/>
  <c r="N124" s="1"/>
  <c r="Q124" s="1"/>
  <c r="P123"/>
  <c r="O123"/>
  <c r="M123"/>
  <c r="L123"/>
  <c r="K123"/>
  <c r="J123"/>
  <c r="I123"/>
  <c r="H123"/>
  <c r="G123"/>
  <c r="F123"/>
  <c r="E123"/>
  <c r="D123"/>
  <c r="C123"/>
  <c r="B123"/>
  <c r="N123" s="1"/>
  <c r="Q123" s="1"/>
  <c r="P122"/>
  <c r="O122"/>
  <c r="M122"/>
  <c r="L122"/>
  <c r="K122"/>
  <c r="J122"/>
  <c r="I122"/>
  <c r="H122"/>
  <c r="G122"/>
  <c r="F122"/>
  <c r="E122"/>
  <c r="D122"/>
  <c r="C122"/>
  <c r="B122"/>
  <c r="N122" s="1"/>
  <c r="Q122" s="1"/>
  <c r="P121"/>
  <c r="O121"/>
  <c r="M121"/>
  <c r="L121"/>
  <c r="K121"/>
  <c r="J121"/>
  <c r="I121"/>
  <c r="H121"/>
  <c r="G121"/>
  <c r="F121"/>
  <c r="E121"/>
  <c r="D121"/>
  <c r="C121"/>
  <c r="B121"/>
  <c r="N121" s="1"/>
  <c r="Q121" s="1"/>
  <c r="P120"/>
  <c r="O120"/>
  <c r="M120"/>
  <c r="L120"/>
  <c r="K120"/>
  <c r="J120"/>
  <c r="I120"/>
  <c r="H120"/>
  <c r="G120"/>
  <c r="F120"/>
  <c r="E120"/>
  <c r="D120"/>
  <c r="C120"/>
  <c r="B120"/>
  <c r="N120" s="1"/>
  <c r="Q120" s="1"/>
  <c r="P119"/>
  <c r="O119"/>
  <c r="M119"/>
  <c r="L119"/>
  <c r="K119"/>
  <c r="J119"/>
  <c r="I119"/>
  <c r="H119"/>
  <c r="G119"/>
  <c r="F119"/>
  <c r="E119"/>
  <c r="D119"/>
  <c r="C119"/>
  <c r="B119"/>
  <c r="N119" s="1"/>
  <c r="Q119" s="1"/>
  <c r="P118"/>
  <c r="O118"/>
  <c r="M118"/>
  <c r="L118"/>
  <c r="K118"/>
  <c r="J118"/>
  <c r="I118"/>
  <c r="H118"/>
  <c r="G118"/>
  <c r="F118"/>
  <c r="E118"/>
  <c r="D118"/>
  <c r="C118"/>
  <c r="B118"/>
  <c r="N118" s="1"/>
  <c r="Q118" s="1"/>
  <c r="P117"/>
  <c r="O117"/>
  <c r="M117"/>
  <c r="L117"/>
  <c r="K117"/>
  <c r="J117"/>
  <c r="I117"/>
  <c r="H117"/>
  <c r="G117"/>
  <c r="F117"/>
  <c r="E117"/>
  <c r="D117"/>
  <c r="C117"/>
  <c r="B117"/>
  <c r="N117" s="1"/>
  <c r="Q117" s="1"/>
  <c r="P116"/>
  <c r="O116"/>
  <c r="M116"/>
  <c r="L116"/>
  <c r="K116"/>
  <c r="J116"/>
  <c r="I116"/>
  <c r="H116"/>
  <c r="G116"/>
  <c r="F116"/>
  <c r="E116"/>
  <c r="D116"/>
  <c r="C116"/>
  <c r="B116"/>
  <c r="N116" s="1"/>
  <c r="Q116" s="1"/>
  <c r="P115"/>
  <c r="O115"/>
  <c r="M115"/>
  <c r="L115"/>
  <c r="K115"/>
  <c r="J115"/>
  <c r="I115"/>
  <c r="H115"/>
  <c r="G115"/>
  <c r="F115"/>
  <c r="E115"/>
  <c r="D115"/>
  <c r="C115"/>
  <c r="B115"/>
  <c r="N115" s="1"/>
  <c r="Q115" s="1"/>
  <c r="P114"/>
  <c r="O114"/>
  <c r="M114"/>
  <c r="L114"/>
  <c r="K114"/>
  <c r="J114"/>
  <c r="I114"/>
  <c r="H114"/>
  <c r="G114"/>
  <c r="F114"/>
  <c r="E114"/>
  <c r="D114"/>
  <c r="C114"/>
  <c r="B114"/>
  <c r="N114" s="1"/>
  <c r="Q114" s="1"/>
  <c r="P113"/>
  <c r="O113"/>
  <c r="M113"/>
  <c r="L113"/>
  <c r="K113"/>
  <c r="J113"/>
  <c r="I113"/>
  <c r="H113"/>
  <c r="G113"/>
  <c r="F113"/>
  <c r="E113"/>
  <c r="D113"/>
  <c r="C113"/>
  <c r="B113"/>
  <c r="N113" s="1"/>
  <c r="Q113" s="1"/>
  <c r="P112"/>
  <c r="O112"/>
  <c r="M112"/>
  <c r="L112"/>
  <c r="K112"/>
  <c r="J112"/>
  <c r="I112"/>
  <c r="H112"/>
  <c r="G112"/>
  <c r="F112"/>
  <c r="E112"/>
  <c r="D112"/>
  <c r="C112"/>
  <c r="B112"/>
  <c r="N112" s="1"/>
  <c r="Q112" s="1"/>
  <c r="P111"/>
  <c r="O111"/>
  <c r="M111"/>
  <c r="L111"/>
  <c r="K111"/>
  <c r="J111"/>
  <c r="I111"/>
  <c r="H111"/>
  <c r="G111"/>
  <c r="F111"/>
  <c r="E111"/>
  <c r="D111"/>
  <c r="C111"/>
  <c r="B111"/>
  <c r="N111" s="1"/>
  <c r="Q111" s="1"/>
  <c r="P110"/>
  <c r="O110"/>
  <c r="M110"/>
  <c r="L110"/>
  <c r="K110"/>
  <c r="J110"/>
  <c r="I110"/>
  <c r="H110"/>
  <c r="G110"/>
  <c r="F110"/>
  <c r="E110"/>
  <c r="D110"/>
  <c r="C110"/>
  <c r="B110"/>
  <c r="N110" s="1"/>
  <c r="Q110" s="1"/>
  <c r="P109"/>
  <c r="O109"/>
  <c r="M109"/>
  <c r="L109"/>
  <c r="K109"/>
  <c r="J109"/>
  <c r="I109"/>
  <c r="H109"/>
  <c r="G109"/>
  <c r="F109"/>
  <c r="E109"/>
  <c r="D109"/>
  <c r="C109"/>
  <c r="B109"/>
  <c r="N109" s="1"/>
  <c r="Q109" s="1"/>
  <c r="P108"/>
  <c r="O108"/>
  <c r="M108"/>
  <c r="L108"/>
  <c r="K108"/>
  <c r="J108"/>
  <c r="I108"/>
  <c r="H108"/>
  <c r="G108"/>
  <c r="F108"/>
  <c r="E108"/>
  <c r="D108"/>
  <c r="C108"/>
  <c r="B108"/>
  <c r="N108" s="1"/>
  <c r="Q108" s="1"/>
  <c r="P107"/>
  <c r="O107"/>
  <c r="M107"/>
  <c r="L107"/>
  <c r="K107"/>
  <c r="J107"/>
  <c r="I107"/>
  <c r="H107"/>
  <c r="G107"/>
  <c r="F107"/>
  <c r="E107"/>
  <c r="D107"/>
  <c r="C107"/>
  <c r="B107"/>
  <c r="N107" s="1"/>
  <c r="Q107" s="1"/>
  <c r="P106"/>
  <c r="O106"/>
  <c r="M106"/>
  <c r="L106"/>
  <c r="K106"/>
  <c r="J106"/>
  <c r="I106"/>
  <c r="H106"/>
  <c r="G106"/>
  <c r="F106"/>
  <c r="E106"/>
  <c r="D106"/>
  <c r="C106"/>
  <c r="B106"/>
  <c r="N106" s="1"/>
  <c r="Q106" s="1"/>
  <c r="P105"/>
  <c r="O105"/>
  <c r="M105"/>
  <c r="L105"/>
  <c r="K105"/>
  <c r="J105"/>
  <c r="I105"/>
  <c r="H105"/>
  <c r="G105"/>
  <c r="F105"/>
  <c r="E105"/>
  <c r="D105"/>
  <c r="C105"/>
  <c r="B105"/>
  <c r="N105" s="1"/>
  <c r="Q105" s="1"/>
  <c r="P104"/>
  <c r="O104"/>
  <c r="M104"/>
  <c r="L104"/>
  <c r="K104"/>
  <c r="J104"/>
  <c r="I104"/>
  <c r="H104"/>
  <c r="G104"/>
  <c r="F104"/>
  <c r="E104"/>
  <c r="D104"/>
  <c r="C104"/>
  <c r="B104"/>
  <c r="N104" s="1"/>
  <c r="Q104" s="1"/>
  <c r="P103"/>
  <c r="O103"/>
  <c r="M103"/>
  <c r="L103"/>
  <c r="K103"/>
  <c r="J103"/>
  <c r="I103"/>
  <c r="H103"/>
  <c r="G103"/>
  <c r="F103"/>
  <c r="E103"/>
  <c r="D103"/>
  <c r="C103"/>
  <c r="B103"/>
  <c r="N103" s="1"/>
  <c r="Q103" s="1"/>
  <c r="P102"/>
  <c r="O102"/>
  <c r="M102"/>
  <c r="L102"/>
  <c r="K102"/>
  <c r="J102"/>
  <c r="I102"/>
  <c r="H102"/>
  <c r="G102"/>
  <c r="F102"/>
  <c r="E102"/>
  <c r="D102"/>
  <c r="C102"/>
  <c r="B102"/>
  <c r="N102" s="1"/>
  <c r="Q102" s="1"/>
  <c r="P101"/>
  <c r="O101"/>
  <c r="M101"/>
  <c r="L101"/>
  <c r="K101"/>
  <c r="J101"/>
  <c r="I101"/>
  <c r="H101"/>
  <c r="G101"/>
  <c r="F101"/>
  <c r="E101"/>
  <c r="D101"/>
  <c r="C101"/>
  <c r="B101"/>
  <c r="N101" s="1"/>
  <c r="Q101" s="1"/>
  <c r="P100"/>
  <c r="O100"/>
  <c r="M100"/>
  <c r="L100"/>
  <c r="K100"/>
  <c r="J100"/>
  <c r="I100"/>
  <c r="H100"/>
  <c r="G100"/>
  <c r="F100"/>
  <c r="E100"/>
  <c r="D100"/>
  <c r="C100"/>
  <c r="B100"/>
  <c r="N100" s="1"/>
  <c r="Q100" s="1"/>
  <c r="P99"/>
  <c r="O99"/>
  <c r="M99"/>
  <c r="L99"/>
  <c r="K99"/>
  <c r="J99"/>
  <c r="I99"/>
  <c r="H99"/>
  <c r="G99"/>
  <c r="F99"/>
  <c r="E99"/>
  <c r="D99"/>
  <c r="C99"/>
  <c r="B99"/>
  <c r="N99" s="1"/>
  <c r="Q99" s="1"/>
  <c r="P98"/>
  <c r="O98"/>
  <c r="M98"/>
  <c r="L98"/>
  <c r="K98"/>
  <c r="J98"/>
  <c r="I98"/>
  <c r="H98"/>
  <c r="G98"/>
  <c r="F98"/>
  <c r="E98"/>
  <c r="D98"/>
  <c r="C98"/>
  <c r="B98"/>
  <c r="N98" s="1"/>
  <c r="Q98" s="1"/>
  <c r="P97"/>
  <c r="O97"/>
  <c r="M97"/>
  <c r="L97"/>
  <c r="K97"/>
  <c r="J97"/>
  <c r="I97"/>
  <c r="H97"/>
  <c r="G97"/>
  <c r="F97"/>
  <c r="E97"/>
  <c r="D97"/>
  <c r="C97"/>
  <c r="B97"/>
  <c r="N97" s="1"/>
  <c r="Q97" s="1"/>
  <c r="P96"/>
  <c r="O96"/>
  <c r="M96"/>
  <c r="L96"/>
  <c r="K96"/>
  <c r="J96"/>
  <c r="I96"/>
  <c r="H96"/>
  <c r="G96"/>
  <c r="F96"/>
  <c r="E96"/>
  <c r="D96"/>
  <c r="C96"/>
  <c r="B96"/>
  <c r="N96" s="1"/>
  <c r="Q96" s="1"/>
  <c r="P95"/>
  <c r="O95"/>
  <c r="M95"/>
  <c r="L95"/>
  <c r="K95"/>
  <c r="J95"/>
  <c r="I95"/>
  <c r="H95"/>
  <c r="G95"/>
  <c r="F95"/>
  <c r="E95"/>
  <c r="D95"/>
  <c r="C95"/>
  <c r="B95"/>
  <c r="N95" s="1"/>
  <c r="Q95" s="1"/>
  <c r="P94"/>
  <c r="O94"/>
  <c r="M94"/>
  <c r="L94"/>
  <c r="K94"/>
  <c r="J94"/>
  <c r="I94"/>
  <c r="H94"/>
  <c r="G94"/>
  <c r="F94"/>
  <c r="E94"/>
  <c r="D94"/>
  <c r="C94"/>
  <c r="B94"/>
  <c r="N94" s="1"/>
  <c r="Q94" s="1"/>
  <c r="P93"/>
  <c r="O93"/>
  <c r="M93"/>
  <c r="L93"/>
  <c r="K93"/>
  <c r="J93"/>
  <c r="I93"/>
  <c r="H93"/>
  <c r="G93"/>
  <c r="F93"/>
  <c r="E93"/>
  <c r="D93"/>
  <c r="C93"/>
  <c r="B93"/>
  <c r="N93" s="1"/>
  <c r="Q93" s="1"/>
  <c r="P92"/>
  <c r="O92"/>
  <c r="M92"/>
  <c r="L92"/>
  <c r="K92"/>
  <c r="J92"/>
  <c r="I92"/>
  <c r="H92"/>
  <c r="G92"/>
  <c r="F92"/>
  <c r="E92"/>
  <c r="D92"/>
  <c r="C92"/>
  <c r="B92"/>
  <c r="N92" s="1"/>
  <c r="Q92" s="1"/>
  <c r="P91"/>
  <c r="O91"/>
  <c r="M91"/>
  <c r="L91"/>
  <c r="K91"/>
  <c r="J91"/>
  <c r="I91"/>
  <c r="H91"/>
  <c r="G91"/>
  <c r="F91"/>
  <c r="E91"/>
  <c r="D91"/>
  <c r="C91"/>
  <c r="B91"/>
  <c r="N91" s="1"/>
  <c r="Q91" s="1"/>
  <c r="P90"/>
  <c r="O90"/>
  <c r="M90"/>
  <c r="L90"/>
  <c r="K90"/>
  <c r="J90"/>
  <c r="I90"/>
  <c r="H90"/>
  <c r="G90"/>
  <c r="F90"/>
  <c r="E90"/>
  <c r="D90"/>
  <c r="C90"/>
  <c r="B90"/>
  <c r="N90" s="1"/>
  <c r="Q90" s="1"/>
  <c r="P89"/>
  <c r="O89"/>
  <c r="M89"/>
  <c r="L89"/>
  <c r="K89"/>
  <c r="J89"/>
  <c r="I89"/>
  <c r="H89"/>
  <c r="G89"/>
  <c r="F89"/>
  <c r="E89"/>
  <c r="D89"/>
  <c r="C89"/>
  <c r="B89"/>
  <c r="N89" s="1"/>
  <c r="Q89" s="1"/>
  <c r="P88"/>
  <c r="O88"/>
  <c r="M88"/>
  <c r="L88"/>
  <c r="K88"/>
  <c r="J88"/>
  <c r="I88"/>
  <c r="H88"/>
  <c r="G88"/>
  <c r="F88"/>
  <c r="E88"/>
  <c r="D88"/>
  <c r="C88"/>
  <c r="B88"/>
  <c r="N88" s="1"/>
  <c r="Q88" s="1"/>
  <c r="P87"/>
  <c r="O87"/>
  <c r="M87"/>
  <c r="L87"/>
  <c r="K87"/>
  <c r="J87"/>
  <c r="I87"/>
  <c r="H87"/>
  <c r="G87"/>
  <c r="F87"/>
  <c r="E87"/>
  <c r="D87"/>
  <c r="C87"/>
  <c r="B87"/>
  <c r="N87" s="1"/>
  <c r="Q87" s="1"/>
  <c r="P86"/>
  <c r="O86"/>
  <c r="M86"/>
  <c r="L86"/>
  <c r="K86"/>
  <c r="J86"/>
  <c r="I86"/>
  <c r="H86"/>
  <c r="G86"/>
  <c r="F86"/>
  <c r="E86"/>
  <c r="D86"/>
  <c r="C86"/>
  <c r="B86"/>
  <c r="N86" s="1"/>
  <c r="Q86" s="1"/>
  <c r="P85"/>
  <c r="O85"/>
  <c r="M85"/>
  <c r="L85"/>
  <c r="K85"/>
  <c r="J85"/>
  <c r="I85"/>
  <c r="H85"/>
  <c r="G85"/>
  <c r="F85"/>
  <c r="E85"/>
  <c r="D85"/>
  <c r="C85"/>
  <c r="B85"/>
  <c r="N85" s="1"/>
  <c r="Q85" s="1"/>
  <c r="P84"/>
  <c r="O84"/>
  <c r="M84"/>
  <c r="L84"/>
  <c r="K84"/>
  <c r="J84"/>
  <c r="I84"/>
  <c r="H84"/>
  <c r="G84"/>
  <c r="F84"/>
  <c r="E84"/>
  <c r="D84"/>
  <c r="C84"/>
  <c r="B84"/>
  <c r="N84" s="1"/>
  <c r="Q84" s="1"/>
  <c r="P83"/>
  <c r="O83"/>
  <c r="M83"/>
  <c r="L83"/>
  <c r="K83"/>
  <c r="J83"/>
  <c r="I83"/>
  <c r="H83"/>
  <c r="G83"/>
  <c r="F83"/>
  <c r="E83"/>
  <c r="D83"/>
  <c r="C83"/>
  <c r="B83"/>
  <c r="N83" s="1"/>
  <c r="Q83" s="1"/>
  <c r="P82"/>
  <c r="O82"/>
  <c r="M82"/>
  <c r="L82"/>
  <c r="K82"/>
  <c r="J82"/>
  <c r="I82"/>
  <c r="H82"/>
  <c r="G82"/>
  <c r="F82"/>
  <c r="E82"/>
  <c r="D82"/>
  <c r="C82"/>
  <c r="B82"/>
  <c r="N82" s="1"/>
  <c r="Q82" s="1"/>
  <c r="P81"/>
  <c r="O81"/>
  <c r="M81"/>
  <c r="L81"/>
  <c r="K81"/>
  <c r="J81"/>
  <c r="I81"/>
  <c r="H81"/>
  <c r="G81"/>
  <c r="F81"/>
  <c r="E81"/>
  <c r="D81"/>
  <c r="C81"/>
  <c r="B81"/>
  <c r="N81" s="1"/>
  <c r="Q81" s="1"/>
  <c r="P80"/>
  <c r="O80"/>
  <c r="M80"/>
  <c r="L80"/>
  <c r="K80"/>
  <c r="J80"/>
  <c r="I80"/>
  <c r="H80"/>
  <c r="G80"/>
  <c r="F80"/>
  <c r="E80"/>
  <c r="D80"/>
  <c r="C80"/>
  <c r="B80"/>
  <c r="N80" s="1"/>
  <c r="Q80" s="1"/>
  <c r="P79"/>
  <c r="O79"/>
  <c r="M79"/>
  <c r="L79"/>
  <c r="K79"/>
  <c r="J79"/>
  <c r="I79"/>
  <c r="H79"/>
  <c r="G79"/>
  <c r="F79"/>
  <c r="E79"/>
  <c r="D79"/>
  <c r="C79"/>
  <c r="B79"/>
  <c r="N79" s="1"/>
  <c r="Q79" s="1"/>
  <c r="P78"/>
  <c r="O78"/>
  <c r="M78"/>
  <c r="L78"/>
  <c r="K78"/>
  <c r="J78"/>
  <c r="I78"/>
  <c r="H78"/>
  <c r="G78"/>
  <c r="F78"/>
  <c r="E78"/>
  <c r="D78"/>
  <c r="C78"/>
  <c r="B78"/>
  <c r="N78" s="1"/>
  <c r="Q78" s="1"/>
  <c r="P77"/>
  <c r="O77"/>
  <c r="M77"/>
  <c r="L77"/>
  <c r="K77"/>
  <c r="J77"/>
  <c r="I77"/>
  <c r="H77"/>
  <c r="G77"/>
  <c r="F77"/>
  <c r="E77"/>
  <c r="D77"/>
  <c r="C77"/>
  <c r="B77"/>
  <c r="N77" s="1"/>
  <c r="Q77" s="1"/>
  <c r="P76"/>
  <c r="O76"/>
  <c r="M76"/>
  <c r="L76"/>
  <c r="K76"/>
  <c r="J76"/>
  <c r="I76"/>
  <c r="H76"/>
  <c r="G76"/>
  <c r="F76"/>
  <c r="E76"/>
  <c r="D76"/>
  <c r="C76"/>
  <c r="B76"/>
  <c r="N76" s="1"/>
  <c r="Q76" s="1"/>
  <c r="P75"/>
  <c r="O75"/>
  <c r="M75"/>
  <c r="L75"/>
  <c r="K75"/>
  <c r="J75"/>
  <c r="I75"/>
  <c r="H75"/>
  <c r="G75"/>
  <c r="F75"/>
  <c r="E75"/>
  <c r="D75"/>
  <c r="C75"/>
  <c r="B75"/>
  <c r="N75" s="1"/>
  <c r="Q75" s="1"/>
  <c r="P74"/>
  <c r="O74"/>
  <c r="M74"/>
  <c r="L74"/>
  <c r="K74"/>
  <c r="J74"/>
  <c r="I74"/>
  <c r="H74"/>
  <c r="G74"/>
  <c r="F74"/>
  <c r="E74"/>
  <c r="D74"/>
  <c r="C74"/>
  <c r="B74"/>
  <c r="N74" s="1"/>
  <c r="Q74" s="1"/>
  <c r="P73"/>
  <c r="O73"/>
  <c r="M73"/>
  <c r="L73"/>
  <c r="K73"/>
  <c r="J73"/>
  <c r="I73"/>
  <c r="H73"/>
  <c r="G73"/>
  <c r="F73"/>
  <c r="E73"/>
  <c r="D73"/>
  <c r="C73"/>
  <c r="B73"/>
  <c r="N73" s="1"/>
  <c r="Q73" s="1"/>
  <c r="P72"/>
  <c r="O72"/>
  <c r="M72"/>
  <c r="L72"/>
  <c r="K72"/>
  <c r="J72"/>
  <c r="I72"/>
  <c r="H72"/>
  <c r="G72"/>
  <c r="F72"/>
  <c r="E72"/>
  <c r="D72"/>
  <c r="C72"/>
  <c r="B72"/>
  <c r="N72" s="1"/>
  <c r="Q72" s="1"/>
  <c r="P71"/>
  <c r="O71"/>
  <c r="M71"/>
  <c r="L71"/>
  <c r="K71"/>
  <c r="J71"/>
  <c r="I71"/>
  <c r="H71"/>
  <c r="G71"/>
  <c r="F71"/>
  <c r="E71"/>
  <c r="D71"/>
  <c r="C71"/>
  <c r="B71"/>
  <c r="N71" s="1"/>
  <c r="Q71" s="1"/>
  <c r="P70"/>
  <c r="O70"/>
  <c r="M70"/>
  <c r="L70"/>
  <c r="K70"/>
  <c r="J70"/>
  <c r="I70"/>
  <c r="H70"/>
  <c r="G70"/>
  <c r="F70"/>
  <c r="E70"/>
  <c r="D70"/>
  <c r="C70"/>
  <c r="B70"/>
  <c r="N70" s="1"/>
  <c r="Q70" s="1"/>
  <c r="P69"/>
  <c r="O69"/>
  <c r="M69"/>
  <c r="L69"/>
  <c r="K69"/>
  <c r="J69"/>
  <c r="I69"/>
  <c r="H69"/>
  <c r="G69"/>
  <c r="F69"/>
  <c r="E69"/>
  <c r="D69"/>
  <c r="C69"/>
  <c r="B69"/>
  <c r="N69" s="1"/>
  <c r="Q69" s="1"/>
  <c r="P68"/>
  <c r="O68"/>
  <c r="M68"/>
  <c r="L68"/>
  <c r="K68"/>
  <c r="J68"/>
  <c r="I68"/>
  <c r="H68"/>
  <c r="G68"/>
  <c r="F68"/>
  <c r="E68"/>
  <c r="D68"/>
  <c r="C68"/>
  <c r="B68"/>
  <c r="N68" s="1"/>
  <c r="Q68" s="1"/>
  <c r="P67"/>
  <c r="O67"/>
  <c r="M67"/>
  <c r="L67"/>
  <c r="K67"/>
  <c r="J67"/>
  <c r="I67"/>
  <c r="H67"/>
  <c r="G67"/>
  <c r="F67"/>
  <c r="E67"/>
  <c r="D67"/>
  <c r="C67"/>
  <c r="B67"/>
  <c r="N67" s="1"/>
  <c r="Q67" s="1"/>
  <c r="P66"/>
  <c r="O66"/>
  <c r="M66"/>
  <c r="L66"/>
  <c r="K66"/>
  <c r="J66"/>
  <c r="I66"/>
  <c r="H66"/>
  <c r="G66"/>
  <c r="F66"/>
  <c r="E66"/>
  <c r="D66"/>
  <c r="C66"/>
  <c r="B66"/>
  <c r="N66" s="1"/>
  <c r="Q66" s="1"/>
  <c r="P65"/>
  <c r="O65"/>
  <c r="M65"/>
  <c r="L65"/>
  <c r="K65"/>
  <c r="J65"/>
  <c r="I65"/>
  <c r="H65"/>
  <c r="G65"/>
  <c r="F65"/>
  <c r="E65"/>
  <c r="D65"/>
  <c r="C65"/>
  <c r="B65"/>
  <c r="N65" s="1"/>
  <c r="Q65" s="1"/>
  <c r="P64"/>
  <c r="O64"/>
  <c r="M64"/>
  <c r="L64"/>
  <c r="K64"/>
  <c r="J64"/>
  <c r="I64"/>
  <c r="H64"/>
  <c r="G64"/>
  <c r="F64"/>
  <c r="E64"/>
  <c r="D64"/>
  <c r="C64"/>
  <c r="B64"/>
  <c r="N64" s="1"/>
  <c r="Q64" s="1"/>
  <c r="P63"/>
  <c r="O63"/>
  <c r="M63"/>
  <c r="L63"/>
  <c r="K63"/>
  <c r="J63"/>
  <c r="I63"/>
  <c r="H63"/>
  <c r="G63"/>
  <c r="F63"/>
  <c r="E63"/>
  <c r="D63"/>
  <c r="C63"/>
  <c r="B63"/>
  <c r="N63" s="1"/>
  <c r="Q63" s="1"/>
  <c r="P62"/>
  <c r="O62"/>
  <c r="M62"/>
  <c r="L62"/>
  <c r="K62"/>
  <c r="J62"/>
  <c r="I62"/>
  <c r="H62"/>
  <c r="G62"/>
  <c r="F62"/>
  <c r="E62"/>
  <c r="D62"/>
  <c r="C62"/>
  <c r="B62"/>
  <c r="N62" s="1"/>
  <c r="Q62" s="1"/>
  <c r="P61"/>
  <c r="O61"/>
  <c r="M61"/>
  <c r="L61"/>
  <c r="K61"/>
  <c r="J61"/>
  <c r="I61"/>
  <c r="H61"/>
  <c r="G61"/>
  <c r="F61"/>
  <c r="E61"/>
  <c r="D61"/>
  <c r="C61"/>
  <c r="B61"/>
  <c r="N61" s="1"/>
  <c r="Q61" s="1"/>
  <c r="P60"/>
  <c r="O60"/>
  <c r="M60"/>
  <c r="L60"/>
  <c r="K60"/>
  <c r="J60"/>
  <c r="I60"/>
  <c r="H60"/>
  <c r="G60"/>
  <c r="F60"/>
  <c r="E60"/>
  <c r="D60"/>
  <c r="C60"/>
  <c r="B60"/>
  <c r="N60" s="1"/>
  <c r="Q60" s="1"/>
  <c r="P59"/>
  <c r="O59"/>
  <c r="M59"/>
  <c r="L59"/>
  <c r="K59"/>
  <c r="J59"/>
  <c r="I59"/>
  <c r="H59"/>
  <c r="G59"/>
  <c r="F59"/>
  <c r="E59"/>
  <c r="D59"/>
  <c r="C59"/>
  <c r="B59"/>
  <c r="N59" s="1"/>
  <c r="Q59" s="1"/>
  <c r="P58"/>
  <c r="O58"/>
  <c r="M58"/>
  <c r="L58"/>
  <c r="K58"/>
  <c r="J58"/>
  <c r="I58"/>
  <c r="H58"/>
  <c r="G58"/>
  <c r="F58"/>
  <c r="E58"/>
  <c r="D58"/>
  <c r="C58"/>
  <c r="B58"/>
  <c r="N58" s="1"/>
  <c r="Q58" s="1"/>
  <c r="P57"/>
  <c r="O57"/>
  <c r="M57"/>
  <c r="L57"/>
  <c r="K57"/>
  <c r="J57"/>
  <c r="I57"/>
  <c r="H57"/>
  <c r="G57"/>
  <c r="F57"/>
  <c r="E57"/>
  <c r="D57"/>
  <c r="C57"/>
  <c r="B57"/>
  <c r="N57" s="1"/>
  <c r="Q57" s="1"/>
  <c r="P56"/>
  <c r="O56"/>
  <c r="M56"/>
  <c r="L56"/>
  <c r="K56"/>
  <c r="J56"/>
  <c r="I56"/>
  <c r="H56"/>
  <c r="G56"/>
  <c r="F56"/>
  <c r="E56"/>
  <c r="D56"/>
  <c r="C56"/>
  <c r="B56"/>
  <c r="N56" s="1"/>
  <c r="Q56" s="1"/>
  <c r="P55"/>
  <c r="O55"/>
  <c r="M55"/>
  <c r="L55"/>
  <c r="K55"/>
  <c r="J55"/>
  <c r="I55"/>
  <c r="H55"/>
  <c r="G55"/>
  <c r="F55"/>
  <c r="E55"/>
  <c r="D55"/>
  <c r="C55"/>
  <c r="B55"/>
  <c r="N55" s="1"/>
  <c r="Q55" s="1"/>
  <c r="P54"/>
  <c r="O54"/>
  <c r="M54"/>
  <c r="L54"/>
  <c r="K54"/>
  <c r="J54"/>
  <c r="I54"/>
  <c r="H54"/>
  <c r="G54"/>
  <c r="F54"/>
  <c r="E54"/>
  <c r="D54"/>
  <c r="C54"/>
  <c r="B54"/>
  <c r="N54" s="1"/>
  <c r="Q54" s="1"/>
  <c r="P53"/>
  <c r="O53"/>
  <c r="M53"/>
  <c r="L53"/>
  <c r="K53"/>
  <c r="J53"/>
  <c r="I53"/>
  <c r="H53"/>
  <c r="G53"/>
  <c r="F53"/>
  <c r="E53"/>
  <c r="D53"/>
  <c r="C53"/>
  <c r="B53"/>
  <c r="N53" s="1"/>
  <c r="Q53" s="1"/>
  <c r="P52"/>
  <c r="O52"/>
  <c r="M52"/>
  <c r="L52"/>
  <c r="K52"/>
  <c r="J52"/>
  <c r="I52"/>
  <c r="H52"/>
  <c r="G52"/>
  <c r="F52"/>
  <c r="E52"/>
  <c r="D52"/>
  <c r="C52"/>
  <c r="B52"/>
  <c r="N52" s="1"/>
  <c r="Q52" s="1"/>
  <c r="P51"/>
  <c r="O51"/>
  <c r="M51"/>
  <c r="L51"/>
  <c r="K51"/>
  <c r="J51"/>
  <c r="I51"/>
  <c r="H51"/>
  <c r="G51"/>
  <c r="F51"/>
  <c r="E51"/>
  <c r="D51"/>
  <c r="C51"/>
  <c r="B51"/>
  <c r="N51" s="1"/>
  <c r="Q51" s="1"/>
  <c r="P50"/>
  <c r="O50"/>
  <c r="M50"/>
  <c r="L50"/>
  <c r="K50"/>
  <c r="J50"/>
  <c r="I50"/>
  <c r="H50"/>
  <c r="G50"/>
  <c r="F50"/>
  <c r="E50"/>
  <c r="D50"/>
  <c r="C50"/>
  <c r="B50"/>
  <c r="N50" s="1"/>
  <c r="Q50" s="1"/>
  <c r="P49"/>
  <c r="O49"/>
  <c r="M49"/>
  <c r="L49"/>
  <c r="K49"/>
  <c r="J49"/>
  <c r="I49"/>
  <c r="H49"/>
  <c r="G49"/>
  <c r="F49"/>
  <c r="E49"/>
  <c r="D49"/>
  <c r="C49"/>
  <c r="B49"/>
  <c r="N49" s="1"/>
  <c r="Q49" s="1"/>
  <c r="P48"/>
  <c r="O48"/>
  <c r="M48"/>
  <c r="L48"/>
  <c r="K48"/>
  <c r="J48"/>
  <c r="I48"/>
  <c r="H48"/>
  <c r="G48"/>
  <c r="F48"/>
  <c r="E48"/>
  <c r="D48"/>
  <c r="C48"/>
  <c r="B48"/>
  <c r="N48" s="1"/>
  <c r="Q48" s="1"/>
  <c r="P47"/>
  <c r="O47"/>
  <c r="M47"/>
  <c r="L47"/>
  <c r="K47"/>
  <c r="J47"/>
  <c r="I47"/>
  <c r="H47"/>
  <c r="G47"/>
  <c r="F47"/>
  <c r="E47"/>
  <c r="D47"/>
  <c r="C47"/>
  <c r="B47"/>
  <c r="N47" s="1"/>
  <c r="Q47" s="1"/>
  <c r="P46"/>
  <c r="O46"/>
  <c r="M46"/>
  <c r="L46"/>
  <c r="K46"/>
  <c r="J46"/>
  <c r="I46"/>
  <c r="H46"/>
  <c r="G46"/>
  <c r="F46"/>
  <c r="E46"/>
  <c r="D46"/>
  <c r="C46"/>
  <c r="B46"/>
  <c r="N46" s="1"/>
  <c r="Q46" s="1"/>
  <c r="P45"/>
  <c r="O45"/>
  <c r="M45"/>
  <c r="L45"/>
  <c r="K45"/>
  <c r="J45"/>
  <c r="I45"/>
  <c r="H45"/>
  <c r="G45"/>
  <c r="F45"/>
  <c r="E45"/>
  <c r="D45"/>
  <c r="C45"/>
  <c r="B45"/>
  <c r="N45" s="1"/>
  <c r="Q45" s="1"/>
  <c r="P44"/>
  <c r="O44"/>
  <c r="M44"/>
  <c r="L44"/>
  <c r="K44"/>
  <c r="J44"/>
  <c r="I44"/>
  <c r="H44"/>
  <c r="G44"/>
  <c r="F44"/>
  <c r="E44"/>
  <c r="D44"/>
  <c r="C44"/>
  <c r="B44"/>
  <c r="N44" s="1"/>
  <c r="Q44" s="1"/>
  <c r="P43"/>
  <c r="O43"/>
  <c r="M43"/>
  <c r="L43"/>
  <c r="K43"/>
  <c r="J43"/>
  <c r="I43"/>
  <c r="H43"/>
  <c r="G43"/>
  <c r="F43"/>
  <c r="E43"/>
  <c r="D43"/>
  <c r="C43"/>
  <c r="B43"/>
  <c r="N43" s="1"/>
  <c r="Q43" s="1"/>
  <c r="P42"/>
  <c r="O42"/>
  <c r="M42"/>
  <c r="L42"/>
  <c r="K42"/>
  <c r="J42"/>
  <c r="I42"/>
  <c r="H42"/>
  <c r="G42"/>
  <c r="F42"/>
  <c r="E42"/>
  <c r="D42"/>
  <c r="C42"/>
  <c r="B42"/>
  <c r="N42" s="1"/>
  <c r="Q42" s="1"/>
  <c r="P41"/>
  <c r="O41"/>
  <c r="M41"/>
  <c r="L41"/>
  <c r="K41"/>
  <c r="J41"/>
  <c r="I41"/>
  <c r="H41"/>
  <c r="G41"/>
  <c r="F41"/>
  <c r="E41"/>
  <c r="D41"/>
  <c r="C41"/>
  <c r="B41"/>
  <c r="N41" s="1"/>
  <c r="Q41" s="1"/>
  <c r="P40"/>
  <c r="O40"/>
  <c r="M40"/>
  <c r="L40"/>
  <c r="K40"/>
  <c r="J40"/>
  <c r="I40"/>
  <c r="H40"/>
  <c r="G40"/>
  <c r="F40"/>
  <c r="E40"/>
  <c r="D40"/>
  <c r="C40"/>
  <c r="B40"/>
  <c r="N40" s="1"/>
  <c r="Q40" s="1"/>
  <c r="P39"/>
  <c r="O39"/>
  <c r="M39"/>
  <c r="L39"/>
  <c r="K39"/>
  <c r="J39"/>
  <c r="I39"/>
  <c r="H39"/>
  <c r="G39"/>
  <c r="F39"/>
  <c r="E39"/>
  <c r="D39"/>
  <c r="C39"/>
  <c r="B39"/>
  <c r="N39" s="1"/>
  <c r="Q39" s="1"/>
  <c r="P38"/>
  <c r="O38"/>
  <c r="M38"/>
  <c r="L38"/>
  <c r="K38"/>
  <c r="J38"/>
  <c r="I38"/>
  <c r="H38"/>
  <c r="G38"/>
  <c r="F38"/>
  <c r="E38"/>
  <c r="D38"/>
  <c r="C38"/>
  <c r="B38"/>
  <c r="N38" s="1"/>
  <c r="Q38" s="1"/>
  <c r="P37"/>
  <c r="O37"/>
  <c r="M37"/>
  <c r="L37"/>
  <c r="K37"/>
  <c r="J37"/>
  <c r="I37"/>
  <c r="H37"/>
  <c r="G37"/>
  <c r="F37"/>
  <c r="E37"/>
  <c r="D37"/>
  <c r="C37"/>
  <c r="B37"/>
  <c r="N37" s="1"/>
  <c r="Q37" s="1"/>
  <c r="P36"/>
  <c r="O36"/>
  <c r="M36"/>
  <c r="L36"/>
  <c r="K36"/>
  <c r="J36"/>
  <c r="I36"/>
  <c r="H36"/>
  <c r="G36"/>
  <c r="F36"/>
  <c r="E36"/>
  <c r="D36"/>
  <c r="C36"/>
  <c r="B36"/>
  <c r="N36" s="1"/>
  <c r="Q36" s="1"/>
  <c r="P35"/>
  <c r="O35"/>
  <c r="M35"/>
  <c r="L35"/>
  <c r="K35"/>
  <c r="J35"/>
  <c r="I35"/>
  <c r="H35"/>
  <c r="G35"/>
  <c r="F35"/>
  <c r="E35"/>
  <c r="D35"/>
  <c r="C35"/>
  <c r="B35"/>
  <c r="N35" s="1"/>
  <c r="Q35" s="1"/>
  <c r="P34"/>
  <c r="O34"/>
  <c r="M34"/>
  <c r="L34"/>
  <c r="K34"/>
  <c r="J34"/>
  <c r="I34"/>
  <c r="H34"/>
  <c r="G34"/>
  <c r="F34"/>
  <c r="E34"/>
  <c r="D34"/>
  <c r="C34"/>
  <c r="B34"/>
  <c r="N34" s="1"/>
  <c r="Q34" s="1"/>
  <c r="P33"/>
  <c r="O33"/>
  <c r="M33"/>
  <c r="L33"/>
  <c r="K33"/>
  <c r="J33"/>
  <c r="I33"/>
  <c r="H33"/>
  <c r="G33"/>
  <c r="F33"/>
  <c r="E33"/>
  <c r="D33"/>
  <c r="C33"/>
  <c r="B33"/>
  <c r="N33" s="1"/>
  <c r="Q33" s="1"/>
  <c r="P32"/>
  <c r="O32"/>
  <c r="M32"/>
  <c r="L32"/>
  <c r="K32"/>
  <c r="J32"/>
  <c r="I32"/>
  <c r="H32"/>
  <c r="G32"/>
  <c r="F32"/>
  <c r="E32"/>
  <c r="D32"/>
  <c r="C32"/>
  <c r="B32"/>
  <c r="N32" s="1"/>
  <c r="Q32" s="1"/>
  <c r="P31"/>
  <c r="O31"/>
  <c r="M31"/>
  <c r="L31"/>
  <c r="K31"/>
  <c r="J31"/>
  <c r="I31"/>
  <c r="H31"/>
  <c r="G31"/>
  <c r="F31"/>
  <c r="E31"/>
  <c r="D31"/>
  <c r="C31"/>
  <c r="B31"/>
  <c r="N31" s="1"/>
  <c r="Q31" s="1"/>
  <c r="P30"/>
  <c r="O30"/>
  <c r="M30"/>
  <c r="L30"/>
  <c r="K30"/>
  <c r="J30"/>
  <c r="I30"/>
  <c r="H30"/>
  <c r="G30"/>
  <c r="F30"/>
  <c r="E30"/>
  <c r="D30"/>
  <c r="C30"/>
  <c r="B30"/>
  <c r="N30" s="1"/>
  <c r="Q30" s="1"/>
  <c r="P29"/>
  <c r="O29"/>
  <c r="M29"/>
  <c r="L29"/>
  <c r="K29"/>
  <c r="J29"/>
  <c r="I29"/>
  <c r="H29"/>
  <c r="G29"/>
  <c r="F29"/>
  <c r="E29"/>
  <c r="D29"/>
  <c r="C29"/>
  <c r="B29"/>
  <c r="N29" s="1"/>
  <c r="Q29" s="1"/>
  <c r="P28"/>
  <c r="O28"/>
  <c r="M28"/>
  <c r="L28"/>
  <c r="K28"/>
  <c r="J28"/>
  <c r="I28"/>
  <c r="H28"/>
  <c r="G28"/>
  <c r="F28"/>
  <c r="E28"/>
  <c r="D28"/>
  <c r="C28"/>
  <c r="B28"/>
  <c r="N28" s="1"/>
  <c r="Q28" s="1"/>
  <c r="P27"/>
  <c r="O27"/>
  <c r="M27"/>
  <c r="L27"/>
  <c r="K27"/>
  <c r="J27"/>
  <c r="I27"/>
  <c r="H27"/>
  <c r="G27"/>
  <c r="F27"/>
  <c r="E27"/>
  <c r="D27"/>
  <c r="C27"/>
  <c r="B27"/>
  <c r="N27" s="1"/>
  <c r="Q27" s="1"/>
  <c r="P26"/>
  <c r="O26"/>
  <c r="M26"/>
  <c r="L26"/>
  <c r="K26"/>
  <c r="J26"/>
  <c r="I26"/>
  <c r="H26"/>
  <c r="G26"/>
  <c r="F26"/>
  <c r="E26"/>
  <c r="D26"/>
  <c r="C26"/>
  <c r="B26"/>
  <c r="N26" s="1"/>
  <c r="Q26" s="1"/>
  <c r="P25"/>
  <c r="O25"/>
  <c r="M25"/>
  <c r="L25"/>
  <c r="K25"/>
  <c r="J25"/>
  <c r="I25"/>
  <c r="H25"/>
  <c r="G25"/>
  <c r="F25"/>
  <c r="E25"/>
  <c r="D25"/>
  <c r="C25"/>
  <c r="B25"/>
  <c r="N25" s="1"/>
  <c r="Q25" s="1"/>
  <c r="P24"/>
  <c r="O24"/>
  <c r="M24"/>
  <c r="L24"/>
  <c r="K24"/>
  <c r="J24"/>
  <c r="I24"/>
  <c r="H24"/>
  <c r="G24"/>
  <c r="F24"/>
  <c r="E24"/>
  <c r="D24"/>
  <c r="C24"/>
  <c r="B24"/>
  <c r="N24" s="1"/>
  <c r="Q24" s="1"/>
  <c r="P23"/>
  <c r="O23"/>
  <c r="M23"/>
  <c r="L23"/>
  <c r="K23"/>
  <c r="J23"/>
  <c r="I23"/>
  <c r="H23"/>
  <c r="G23"/>
  <c r="F23"/>
  <c r="E23"/>
  <c r="D23"/>
  <c r="C23"/>
  <c r="B23"/>
  <c r="N23" s="1"/>
  <c r="Q23" s="1"/>
  <c r="P22"/>
  <c r="O22"/>
  <c r="M22"/>
  <c r="L22"/>
  <c r="K22"/>
  <c r="J22"/>
  <c r="I22"/>
  <c r="H22"/>
  <c r="G22"/>
  <c r="F22"/>
  <c r="E22"/>
  <c r="D22"/>
  <c r="C22"/>
  <c r="B22"/>
  <c r="N22" s="1"/>
  <c r="Q22" s="1"/>
  <c r="P21"/>
  <c r="O21"/>
  <c r="M21"/>
  <c r="L21"/>
  <c r="K21"/>
  <c r="J21"/>
  <c r="I21"/>
  <c r="H21"/>
  <c r="G21"/>
  <c r="F21"/>
  <c r="E21"/>
  <c r="D21"/>
  <c r="C21"/>
  <c r="B21"/>
  <c r="N21" s="1"/>
  <c r="Q21" s="1"/>
  <c r="P20"/>
  <c r="O20"/>
  <c r="M20"/>
  <c r="L20"/>
  <c r="K20"/>
  <c r="J20"/>
  <c r="I20"/>
  <c r="H20"/>
  <c r="G20"/>
  <c r="F20"/>
  <c r="E20"/>
  <c r="D20"/>
  <c r="C20"/>
  <c r="B20"/>
  <c r="N20" s="1"/>
  <c r="Q20" s="1"/>
  <c r="P19"/>
  <c r="O19"/>
  <c r="M19"/>
  <c r="L19"/>
  <c r="K19"/>
  <c r="J19"/>
  <c r="I19"/>
  <c r="H19"/>
  <c r="G19"/>
  <c r="F19"/>
  <c r="E19"/>
  <c r="D19"/>
  <c r="C19"/>
  <c r="B19"/>
  <c r="N19" s="1"/>
  <c r="Q19" s="1"/>
  <c r="P18"/>
  <c r="O18"/>
  <c r="M18"/>
  <c r="L18"/>
  <c r="K18"/>
  <c r="J18"/>
  <c r="I18"/>
  <c r="H18"/>
  <c r="G18"/>
  <c r="F18"/>
  <c r="E18"/>
  <c r="D18"/>
  <c r="C18"/>
  <c r="B18"/>
  <c r="N18" s="1"/>
  <c r="Q18" s="1"/>
  <c r="P17"/>
  <c r="O17"/>
  <c r="M17"/>
  <c r="L17"/>
  <c r="K17"/>
  <c r="J17"/>
  <c r="I17"/>
  <c r="H17"/>
  <c r="G17"/>
  <c r="F17"/>
  <c r="E17"/>
  <c r="D17"/>
  <c r="C17"/>
  <c r="B17"/>
  <c r="N17" s="1"/>
  <c r="Q17" s="1"/>
  <c r="P16"/>
  <c r="O16"/>
  <c r="M16"/>
  <c r="L16"/>
  <c r="K16"/>
  <c r="J16"/>
  <c r="I16"/>
  <c r="H16"/>
  <c r="G16"/>
  <c r="F16"/>
  <c r="E16"/>
  <c r="D16"/>
  <c r="C16"/>
  <c r="B16"/>
  <c r="N16" s="1"/>
  <c r="Q16" s="1"/>
  <c r="P15"/>
  <c r="O15"/>
  <c r="M15"/>
  <c r="L15"/>
  <c r="K15"/>
  <c r="J15"/>
  <c r="I15"/>
  <c r="H15"/>
  <c r="G15"/>
  <c r="F15"/>
  <c r="E15"/>
  <c r="D15"/>
  <c r="C15"/>
  <c r="B15"/>
  <c r="N15" s="1"/>
  <c r="Q15" s="1"/>
  <c r="P14"/>
  <c r="O14"/>
  <c r="M14"/>
  <c r="L14"/>
  <c r="K14"/>
  <c r="J14"/>
  <c r="I14"/>
  <c r="H14"/>
  <c r="G14"/>
  <c r="F14"/>
  <c r="E14"/>
  <c r="D14"/>
  <c r="C14"/>
  <c r="B14"/>
  <c r="N14" s="1"/>
  <c r="Q14" s="1"/>
  <c r="P13"/>
  <c r="P182" s="1"/>
  <c r="P184" s="1"/>
  <c r="O13"/>
  <c r="O182" s="1"/>
  <c r="O184" s="1"/>
  <c r="M13"/>
  <c r="M182" s="1"/>
  <c r="M184" s="1"/>
  <c r="L13"/>
  <c r="L182" s="1"/>
  <c r="L184" s="1"/>
  <c r="K13"/>
  <c r="K182" s="1"/>
  <c r="K184" s="1"/>
  <c r="J13"/>
  <c r="J182" s="1"/>
  <c r="J184" s="1"/>
  <c r="I13"/>
  <c r="I182" s="1"/>
  <c r="I184" s="1"/>
  <c r="H13"/>
  <c r="H182" s="1"/>
  <c r="H184" s="1"/>
  <c r="G13"/>
  <c r="G182" s="1"/>
  <c r="G184" s="1"/>
  <c r="F13"/>
  <c r="F182" s="1"/>
  <c r="F184" s="1"/>
  <c r="E13"/>
  <c r="E182" s="1"/>
  <c r="E184" s="1"/>
  <c r="D13"/>
  <c r="D182" s="1"/>
  <c r="D184" s="1"/>
  <c r="C13"/>
  <c r="C182" s="1"/>
  <c r="C184" s="1"/>
  <c r="B13"/>
  <c r="N13" s="1"/>
  <c r="N182" l="1"/>
  <c r="N184" s="1"/>
  <c r="Q13"/>
  <c r="Q182" s="1"/>
  <c r="Q184" s="1"/>
  <c r="B182"/>
  <c r="B184" s="1"/>
  <c r="R150" i="15" l="1"/>
  <c r="O150"/>
  <c r="L150"/>
  <c r="J150"/>
  <c r="D150"/>
  <c r="B150"/>
  <c r="P148"/>
  <c r="P150" s="1"/>
  <c r="M148"/>
  <c r="M150" s="1"/>
  <c r="L148"/>
  <c r="K148"/>
  <c r="K150" s="1"/>
  <c r="J148"/>
  <c r="I148"/>
  <c r="I150" s="1"/>
  <c r="H148"/>
  <c r="H150" s="1"/>
  <c r="G148"/>
  <c r="G150" s="1"/>
  <c r="F148"/>
  <c r="F150" s="1"/>
  <c r="E148"/>
  <c r="E150" s="1"/>
  <c r="D148"/>
  <c r="C148"/>
  <c r="C150" s="1"/>
  <c r="B148"/>
  <c r="Q147"/>
  <c r="N147"/>
  <c r="Q146"/>
  <c r="N146"/>
  <c r="Q145"/>
  <c r="N145"/>
  <c r="Q144"/>
  <c r="N144"/>
  <c r="Q143"/>
  <c r="N143"/>
  <c r="Q142"/>
  <c r="N142"/>
  <c r="Q141"/>
  <c r="N141"/>
  <c r="Q140"/>
  <c r="N140"/>
  <c r="Q139"/>
  <c r="N139"/>
  <c r="Q138"/>
  <c r="N138"/>
  <c r="Q137"/>
  <c r="N137"/>
  <c r="Q136"/>
  <c r="N136"/>
  <c r="Q135"/>
  <c r="N135"/>
  <c r="Q134"/>
  <c r="N134"/>
  <c r="Q133"/>
  <c r="N133"/>
  <c r="Q132"/>
  <c r="N132"/>
  <c r="Q131"/>
  <c r="N131"/>
  <c r="Q130"/>
  <c r="N130"/>
  <c r="Q129"/>
  <c r="N129"/>
  <c r="Q128"/>
  <c r="N128"/>
  <c r="Q127"/>
  <c r="N127"/>
  <c r="Q126"/>
  <c r="N126"/>
  <c r="Q125"/>
  <c r="N125"/>
  <c r="Q124"/>
  <c r="N124"/>
  <c r="Q123"/>
  <c r="N123"/>
  <c r="Q122"/>
  <c r="N122"/>
  <c r="Q121"/>
  <c r="N121"/>
  <c r="Q120"/>
  <c r="N120"/>
  <c r="Q119"/>
  <c r="N119"/>
  <c r="Q118"/>
  <c r="N118"/>
  <c r="Q117"/>
  <c r="N117"/>
  <c r="Q116"/>
  <c r="N116"/>
  <c r="Q115"/>
  <c r="N115"/>
  <c r="Q114"/>
  <c r="N114"/>
  <c r="Q113"/>
  <c r="N113"/>
  <c r="Q112"/>
  <c r="N112"/>
  <c r="Q111"/>
  <c r="N111"/>
  <c r="Q110"/>
  <c r="N110"/>
  <c r="Q109"/>
  <c r="N109"/>
  <c r="Q108"/>
  <c r="N108"/>
  <c r="Q107"/>
  <c r="N107"/>
  <c r="Q106"/>
  <c r="N106"/>
  <c r="Q105"/>
  <c r="N105"/>
  <c r="Q104"/>
  <c r="N104"/>
  <c r="Q103"/>
  <c r="N103"/>
  <c r="Q102"/>
  <c r="N102"/>
  <c r="Q101"/>
  <c r="N101"/>
  <c r="Q100"/>
  <c r="N100"/>
  <c r="Q99"/>
  <c r="N99"/>
  <c r="Q98"/>
  <c r="N98"/>
  <c r="Q97"/>
  <c r="N97"/>
  <c r="Q96"/>
  <c r="N96"/>
  <c r="Q95"/>
  <c r="N95"/>
  <c r="Q94"/>
  <c r="N94"/>
  <c r="Q93"/>
  <c r="N93"/>
  <c r="Q92"/>
  <c r="N92"/>
  <c r="Q91"/>
  <c r="N91"/>
  <c r="Q90"/>
  <c r="N90"/>
  <c r="Q89"/>
  <c r="N89"/>
  <c r="Q88"/>
  <c r="N88"/>
  <c r="Q87"/>
  <c r="N87"/>
  <c r="Q86"/>
  <c r="N86"/>
  <c r="Q85"/>
  <c r="N85"/>
  <c r="Q84"/>
  <c r="N84"/>
  <c r="Q83"/>
  <c r="N83"/>
  <c r="Q82"/>
  <c r="N82"/>
  <c r="Q81"/>
  <c r="N81"/>
  <c r="Q80"/>
  <c r="N80"/>
  <c r="Q79"/>
  <c r="N79"/>
  <c r="Q78"/>
  <c r="N78"/>
  <c r="Q77"/>
  <c r="N77"/>
  <c r="Q76"/>
  <c r="N76"/>
  <c r="Q75"/>
  <c r="N75"/>
  <c r="Q74"/>
  <c r="N74"/>
  <c r="Q73"/>
  <c r="N73"/>
  <c r="Q72"/>
  <c r="N72"/>
  <c r="Q71"/>
  <c r="N71"/>
  <c r="Q70"/>
  <c r="N70"/>
  <c r="Q69"/>
  <c r="N69"/>
  <c r="Q68"/>
  <c r="N68"/>
  <c r="Q67"/>
  <c r="N67"/>
  <c r="Q66"/>
  <c r="N66"/>
  <c r="Q65"/>
  <c r="N65"/>
  <c r="Q64"/>
  <c r="N64"/>
  <c r="Q63"/>
  <c r="N63"/>
  <c r="Q62"/>
  <c r="N62"/>
  <c r="Q61"/>
  <c r="N61"/>
  <c r="Q60"/>
  <c r="N60"/>
  <c r="Q59"/>
  <c r="N59"/>
  <c r="Q58"/>
  <c r="N58"/>
  <c r="Q57"/>
  <c r="N57"/>
  <c r="Q56"/>
  <c r="N56"/>
  <c r="Q55"/>
  <c r="N55"/>
  <c r="Q54"/>
  <c r="N54"/>
  <c r="Q53"/>
  <c r="N53"/>
  <c r="Q52"/>
  <c r="N52"/>
  <c r="Q51"/>
  <c r="N51"/>
  <c r="Q50"/>
  <c r="N50"/>
  <c r="Q49"/>
  <c r="N49"/>
  <c r="Q48"/>
  <c r="N48"/>
  <c r="Q47"/>
  <c r="N47"/>
  <c r="Q46"/>
  <c r="N46"/>
  <c r="Q45"/>
  <c r="N45"/>
  <c r="Q44"/>
  <c r="N44"/>
  <c r="Q43"/>
  <c r="N43"/>
  <c r="Q42"/>
  <c r="N42"/>
  <c r="Q41"/>
  <c r="N41"/>
  <c r="Q40"/>
  <c r="N40"/>
  <c r="Q39"/>
  <c r="N39"/>
  <c r="Q38"/>
  <c r="N38"/>
  <c r="Q37"/>
  <c r="N37"/>
  <c r="Q36"/>
  <c r="N36"/>
  <c r="Q35"/>
  <c r="N35"/>
  <c r="Q34"/>
  <c r="N34"/>
  <c r="Q33"/>
  <c r="N33"/>
  <c r="Q32"/>
  <c r="N32"/>
  <c r="Q31"/>
  <c r="N31"/>
  <c r="Q30"/>
  <c r="N30"/>
  <c r="Q29"/>
  <c r="N29"/>
  <c r="Q28"/>
  <c r="N28"/>
  <c r="Q27"/>
  <c r="N27"/>
  <c r="Q26"/>
  <c r="N26"/>
  <c r="Q25"/>
  <c r="N25"/>
  <c r="Q24"/>
  <c r="N24"/>
  <c r="Q23"/>
  <c r="N23"/>
  <c r="Q22"/>
  <c r="N22"/>
  <c r="Q21"/>
  <c r="N21"/>
  <c r="Q20"/>
  <c r="N20"/>
  <c r="Q19"/>
  <c r="N19"/>
  <c r="Q18"/>
  <c r="N18"/>
  <c r="Q17"/>
  <c r="N17"/>
  <c r="Q16"/>
  <c r="N16"/>
  <c r="Q15"/>
  <c r="Q148" s="1"/>
  <c r="Q150" s="1"/>
  <c r="N15"/>
  <c r="Q14"/>
  <c r="N14"/>
  <c r="Q13"/>
  <c r="N13"/>
  <c r="Q12"/>
  <c r="N12"/>
  <c r="N148" s="1"/>
  <c r="N150" s="1"/>
  <c r="Q201" i="13" l="1"/>
  <c r="Q203" s="1"/>
  <c r="P200"/>
  <c r="R200" s="1"/>
  <c r="O200"/>
  <c r="N200"/>
  <c r="M200"/>
  <c r="L200"/>
  <c r="K200"/>
  <c r="J200"/>
  <c r="I200"/>
  <c r="H200"/>
  <c r="G200"/>
  <c r="F200"/>
  <c r="E200"/>
  <c r="D200"/>
  <c r="C200"/>
  <c r="P199"/>
  <c r="R199" s="1"/>
  <c r="O199"/>
  <c r="N199"/>
  <c r="M199"/>
  <c r="L199"/>
  <c r="K199"/>
  <c r="J199"/>
  <c r="I199"/>
  <c r="H199"/>
  <c r="G199"/>
  <c r="F199"/>
  <c r="E199"/>
  <c r="D199"/>
  <c r="C199"/>
  <c r="R198"/>
  <c r="P198"/>
  <c r="O198"/>
  <c r="N198"/>
  <c r="M198"/>
  <c r="L198"/>
  <c r="K198"/>
  <c r="J198"/>
  <c r="I198"/>
  <c r="H198"/>
  <c r="G198"/>
  <c r="F198"/>
  <c r="E198"/>
  <c r="D198"/>
  <c r="C198"/>
  <c r="R197"/>
  <c r="P197"/>
  <c r="O197"/>
  <c r="N197"/>
  <c r="M197"/>
  <c r="L197"/>
  <c r="K197"/>
  <c r="J197"/>
  <c r="I197"/>
  <c r="H197"/>
  <c r="G197"/>
  <c r="F197"/>
  <c r="E197"/>
  <c r="D197"/>
  <c r="C197"/>
  <c r="P196"/>
  <c r="R196" s="1"/>
  <c r="O196"/>
  <c r="N196"/>
  <c r="M196"/>
  <c r="L196"/>
  <c r="K196"/>
  <c r="J196"/>
  <c r="I196"/>
  <c r="H196"/>
  <c r="G196"/>
  <c r="F196"/>
  <c r="E196"/>
  <c r="D196"/>
  <c r="C196"/>
  <c r="P195"/>
  <c r="R195" s="1"/>
  <c r="O195"/>
  <c r="N195"/>
  <c r="M195"/>
  <c r="L195"/>
  <c r="K195"/>
  <c r="J195"/>
  <c r="I195"/>
  <c r="H195"/>
  <c r="G195"/>
  <c r="F195"/>
  <c r="E195"/>
  <c r="D195"/>
  <c r="C195"/>
  <c r="P194"/>
  <c r="R194" s="1"/>
  <c r="O194"/>
  <c r="N194"/>
  <c r="M194"/>
  <c r="L194"/>
  <c r="K194"/>
  <c r="J194"/>
  <c r="I194"/>
  <c r="H194"/>
  <c r="G194"/>
  <c r="F194"/>
  <c r="E194"/>
  <c r="D194"/>
  <c r="C194"/>
  <c r="R193"/>
  <c r="P193"/>
  <c r="O193"/>
  <c r="N193"/>
  <c r="M193"/>
  <c r="L193"/>
  <c r="K193"/>
  <c r="J193"/>
  <c r="I193"/>
  <c r="H193"/>
  <c r="G193"/>
  <c r="F193"/>
  <c r="E193"/>
  <c r="D193"/>
  <c r="C193"/>
  <c r="R192"/>
  <c r="P192"/>
  <c r="O192"/>
  <c r="N192"/>
  <c r="M192"/>
  <c r="L192"/>
  <c r="K192"/>
  <c r="J192"/>
  <c r="I192"/>
  <c r="H192"/>
  <c r="G192"/>
  <c r="F192"/>
  <c r="E192"/>
  <c r="D192"/>
  <c r="C192"/>
  <c r="P191"/>
  <c r="R191" s="1"/>
  <c r="O191"/>
  <c r="N191"/>
  <c r="M191"/>
  <c r="L191"/>
  <c r="K191"/>
  <c r="J191"/>
  <c r="I191"/>
  <c r="H191"/>
  <c r="G191"/>
  <c r="F191"/>
  <c r="E191"/>
  <c r="D191"/>
  <c r="C191"/>
  <c r="R190"/>
  <c r="P190"/>
  <c r="O190"/>
  <c r="N190"/>
  <c r="M190"/>
  <c r="L190"/>
  <c r="K190"/>
  <c r="J190"/>
  <c r="I190"/>
  <c r="H190"/>
  <c r="G190"/>
  <c r="F190"/>
  <c r="E190"/>
  <c r="D190"/>
  <c r="C190"/>
  <c r="R189"/>
  <c r="P189"/>
  <c r="O189"/>
  <c r="N189"/>
  <c r="M189"/>
  <c r="L189"/>
  <c r="K189"/>
  <c r="J189"/>
  <c r="I189"/>
  <c r="H189"/>
  <c r="G189"/>
  <c r="F189"/>
  <c r="E189"/>
  <c r="D189"/>
  <c r="C189"/>
  <c r="P188"/>
  <c r="R188" s="1"/>
  <c r="O188"/>
  <c r="N188"/>
  <c r="M188"/>
  <c r="L188"/>
  <c r="K188"/>
  <c r="J188"/>
  <c r="I188"/>
  <c r="H188"/>
  <c r="G188"/>
  <c r="F188"/>
  <c r="E188"/>
  <c r="D188"/>
  <c r="C188"/>
  <c r="P187"/>
  <c r="R187" s="1"/>
  <c r="O187"/>
  <c r="N187"/>
  <c r="M187"/>
  <c r="L187"/>
  <c r="K187"/>
  <c r="J187"/>
  <c r="I187"/>
  <c r="H187"/>
  <c r="G187"/>
  <c r="F187"/>
  <c r="E187"/>
  <c r="D187"/>
  <c r="C187"/>
  <c r="P186"/>
  <c r="R186" s="1"/>
  <c r="O186"/>
  <c r="N186"/>
  <c r="M186"/>
  <c r="L186"/>
  <c r="K186"/>
  <c r="J186"/>
  <c r="I186"/>
  <c r="H186"/>
  <c r="G186"/>
  <c r="F186"/>
  <c r="E186"/>
  <c r="D186"/>
  <c r="C186"/>
  <c r="R185"/>
  <c r="P185"/>
  <c r="O185"/>
  <c r="N185"/>
  <c r="M185"/>
  <c r="L185"/>
  <c r="K185"/>
  <c r="J185"/>
  <c r="I185"/>
  <c r="H185"/>
  <c r="G185"/>
  <c r="F185"/>
  <c r="E185"/>
  <c r="D185"/>
  <c r="C185"/>
  <c r="R184"/>
  <c r="P184"/>
  <c r="O184"/>
  <c r="N184"/>
  <c r="M184"/>
  <c r="L184"/>
  <c r="K184"/>
  <c r="J184"/>
  <c r="I184"/>
  <c r="H184"/>
  <c r="G184"/>
  <c r="F184"/>
  <c r="E184"/>
  <c r="D184"/>
  <c r="C184"/>
  <c r="P183"/>
  <c r="R183" s="1"/>
  <c r="O183"/>
  <c r="N183"/>
  <c r="M183"/>
  <c r="L183"/>
  <c r="K183"/>
  <c r="J183"/>
  <c r="I183"/>
  <c r="H183"/>
  <c r="G183"/>
  <c r="F183"/>
  <c r="E183"/>
  <c r="D183"/>
  <c r="C183"/>
  <c r="R182"/>
  <c r="P182"/>
  <c r="O182"/>
  <c r="N182"/>
  <c r="M182"/>
  <c r="L182"/>
  <c r="K182"/>
  <c r="J182"/>
  <c r="I182"/>
  <c r="H182"/>
  <c r="G182"/>
  <c r="F182"/>
  <c r="E182"/>
  <c r="D182"/>
  <c r="C182"/>
  <c r="R181"/>
  <c r="P181"/>
  <c r="O181"/>
  <c r="N181"/>
  <c r="M181"/>
  <c r="L181"/>
  <c r="K181"/>
  <c r="J181"/>
  <c r="I181"/>
  <c r="H181"/>
  <c r="G181"/>
  <c r="F181"/>
  <c r="E181"/>
  <c r="D181"/>
  <c r="C181"/>
  <c r="P180"/>
  <c r="R180" s="1"/>
  <c r="O180"/>
  <c r="N180"/>
  <c r="M180"/>
  <c r="L180"/>
  <c r="K180"/>
  <c r="J180"/>
  <c r="I180"/>
  <c r="H180"/>
  <c r="G180"/>
  <c r="F180"/>
  <c r="E180"/>
  <c r="D180"/>
  <c r="C180"/>
  <c r="P179"/>
  <c r="R179" s="1"/>
  <c r="O179"/>
  <c r="N179"/>
  <c r="M179"/>
  <c r="L179"/>
  <c r="K179"/>
  <c r="J179"/>
  <c r="I179"/>
  <c r="H179"/>
  <c r="G179"/>
  <c r="F179"/>
  <c r="E179"/>
  <c r="D179"/>
  <c r="C179"/>
  <c r="P178"/>
  <c r="R178" s="1"/>
  <c r="O178"/>
  <c r="N178"/>
  <c r="M178"/>
  <c r="L178"/>
  <c r="K178"/>
  <c r="J178"/>
  <c r="I178"/>
  <c r="H178"/>
  <c r="G178"/>
  <c r="F178"/>
  <c r="E178"/>
  <c r="D178"/>
  <c r="C178"/>
  <c r="R177"/>
  <c r="P177"/>
  <c r="O177"/>
  <c r="N177"/>
  <c r="M177"/>
  <c r="L177"/>
  <c r="K177"/>
  <c r="J177"/>
  <c r="I177"/>
  <c r="H177"/>
  <c r="G177"/>
  <c r="F177"/>
  <c r="E177"/>
  <c r="D177"/>
  <c r="C177"/>
  <c r="R176"/>
  <c r="P176"/>
  <c r="O176"/>
  <c r="N176"/>
  <c r="M176"/>
  <c r="L176"/>
  <c r="K176"/>
  <c r="J176"/>
  <c r="I176"/>
  <c r="H176"/>
  <c r="G176"/>
  <c r="F176"/>
  <c r="E176"/>
  <c r="D176"/>
  <c r="C176"/>
  <c r="P175"/>
  <c r="R175" s="1"/>
  <c r="O175"/>
  <c r="N175"/>
  <c r="M175"/>
  <c r="L175"/>
  <c r="K175"/>
  <c r="J175"/>
  <c r="I175"/>
  <c r="H175"/>
  <c r="G175"/>
  <c r="F175"/>
  <c r="E175"/>
  <c r="D175"/>
  <c r="C175"/>
  <c r="R174"/>
  <c r="P174"/>
  <c r="O174"/>
  <c r="N174"/>
  <c r="M174"/>
  <c r="L174"/>
  <c r="K174"/>
  <c r="J174"/>
  <c r="I174"/>
  <c r="H174"/>
  <c r="G174"/>
  <c r="F174"/>
  <c r="E174"/>
  <c r="D174"/>
  <c r="C174"/>
  <c r="R173"/>
  <c r="P173"/>
  <c r="O173"/>
  <c r="N173"/>
  <c r="M173"/>
  <c r="L173"/>
  <c r="K173"/>
  <c r="J173"/>
  <c r="I173"/>
  <c r="H173"/>
  <c r="G173"/>
  <c r="F173"/>
  <c r="E173"/>
  <c r="D173"/>
  <c r="C173"/>
  <c r="P172"/>
  <c r="R172" s="1"/>
  <c r="O172"/>
  <c r="N172"/>
  <c r="M172"/>
  <c r="L172"/>
  <c r="K172"/>
  <c r="J172"/>
  <c r="I172"/>
  <c r="H172"/>
  <c r="G172"/>
  <c r="F172"/>
  <c r="E172"/>
  <c r="D172"/>
  <c r="C172"/>
  <c r="P171"/>
  <c r="R171" s="1"/>
  <c r="O171"/>
  <c r="N171"/>
  <c r="M171"/>
  <c r="L171"/>
  <c r="K171"/>
  <c r="J171"/>
  <c r="I171"/>
  <c r="H171"/>
  <c r="G171"/>
  <c r="F171"/>
  <c r="E171"/>
  <c r="D171"/>
  <c r="C171"/>
  <c r="P170"/>
  <c r="R170" s="1"/>
  <c r="O170"/>
  <c r="N170"/>
  <c r="M170"/>
  <c r="L170"/>
  <c r="K170"/>
  <c r="J170"/>
  <c r="I170"/>
  <c r="H170"/>
  <c r="G170"/>
  <c r="F170"/>
  <c r="E170"/>
  <c r="D170"/>
  <c r="C170"/>
  <c r="R169"/>
  <c r="P169"/>
  <c r="O169"/>
  <c r="N169"/>
  <c r="M169"/>
  <c r="L169"/>
  <c r="K169"/>
  <c r="J169"/>
  <c r="I169"/>
  <c r="H169"/>
  <c r="G169"/>
  <c r="F169"/>
  <c r="E169"/>
  <c r="D169"/>
  <c r="C169"/>
  <c r="R168"/>
  <c r="P168"/>
  <c r="O168"/>
  <c r="N168"/>
  <c r="M168"/>
  <c r="L168"/>
  <c r="K168"/>
  <c r="J168"/>
  <c r="I168"/>
  <c r="H168"/>
  <c r="G168"/>
  <c r="F168"/>
  <c r="E168"/>
  <c r="D168"/>
  <c r="C168"/>
  <c r="P167"/>
  <c r="R167" s="1"/>
  <c r="O167"/>
  <c r="N167"/>
  <c r="M167"/>
  <c r="L167"/>
  <c r="K167"/>
  <c r="J167"/>
  <c r="I167"/>
  <c r="H167"/>
  <c r="G167"/>
  <c r="F167"/>
  <c r="E167"/>
  <c r="D167"/>
  <c r="C167"/>
  <c r="R166"/>
  <c r="P166"/>
  <c r="O166"/>
  <c r="N166"/>
  <c r="M166"/>
  <c r="L166"/>
  <c r="K166"/>
  <c r="J166"/>
  <c r="I166"/>
  <c r="H166"/>
  <c r="G166"/>
  <c r="F166"/>
  <c r="E166"/>
  <c r="D166"/>
  <c r="C166"/>
  <c r="R165"/>
  <c r="P165"/>
  <c r="O165"/>
  <c r="N165"/>
  <c r="M165"/>
  <c r="L165"/>
  <c r="K165"/>
  <c r="J165"/>
  <c r="I165"/>
  <c r="H165"/>
  <c r="G165"/>
  <c r="F165"/>
  <c r="E165"/>
  <c r="D165"/>
  <c r="C165"/>
  <c r="P164"/>
  <c r="R164" s="1"/>
  <c r="O164"/>
  <c r="N164"/>
  <c r="M164"/>
  <c r="L164"/>
  <c r="K164"/>
  <c r="J164"/>
  <c r="I164"/>
  <c r="H164"/>
  <c r="G164"/>
  <c r="F164"/>
  <c r="E164"/>
  <c r="D164"/>
  <c r="C164"/>
  <c r="P163"/>
  <c r="R163" s="1"/>
  <c r="O163"/>
  <c r="N163"/>
  <c r="M163"/>
  <c r="L163"/>
  <c r="K163"/>
  <c r="J163"/>
  <c r="I163"/>
  <c r="H163"/>
  <c r="G163"/>
  <c r="F163"/>
  <c r="E163"/>
  <c r="D163"/>
  <c r="C163"/>
  <c r="P162"/>
  <c r="R162" s="1"/>
  <c r="O162"/>
  <c r="N162"/>
  <c r="M162"/>
  <c r="L162"/>
  <c r="K162"/>
  <c r="J162"/>
  <c r="I162"/>
  <c r="H162"/>
  <c r="G162"/>
  <c r="F162"/>
  <c r="E162"/>
  <c r="D162"/>
  <c r="C162"/>
  <c r="R161"/>
  <c r="P161"/>
  <c r="O161"/>
  <c r="N161"/>
  <c r="M161"/>
  <c r="L161"/>
  <c r="K161"/>
  <c r="J161"/>
  <c r="I161"/>
  <c r="H161"/>
  <c r="G161"/>
  <c r="F161"/>
  <c r="E161"/>
  <c r="D161"/>
  <c r="C161"/>
  <c r="R160"/>
  <c r="P160"/>
  <c r="O160"/>
  <c r="N160"/>
  <c r="M160"/>
  <c r="L160"/>
  <c r="K160"/>
  <c r="J160"/>
  <c r="I160"/>
  <c r="H160"/>
  <c r="G160"/>
  <c r="F160"/>
  <c r="E160"/>
  <c r="D160"/>
  <c r="C160"/>
  <c r="P159"/>
  <c r="R159" s="1"/>
  <c r="O159"/>
  <c r="N159"/>
  <c r="M159"/>
  <c r="L159"/>
  <c r="K159"/>
  <c r="J159"/>
  <c r="I159"/>
  <c r="H159"/>
  <c r="G159"/>
  <c r="F159"/>
  <c r="E159"/>
  <c r="D159"/>
  <c r="C159"/>
  <c r="R158"/>
  <c r="P158"/>
  <c r="O158"/>
  <c r="N158"/>
  <c r="M158"/>
  <c r="L158"/>
  <c r="K158"/>
  <c r="J158"/>
  <c r="I158"/>
  <c r="H158"/>
  <c r="G158"/>
  <c r="F158"/>
  <c r="E158"/>
  <c r="D158"/>
  <c r="C158"/>
  <c r="R157"/>
  <c r="P157"/>
  <c r="O157"/>
  <c r="N157"/>
  <c r="M157"/>
  <c r="L157"/>
  <c r="K157"/>
  <c r="J157"/>
  <c r="I157"/>
  <c r="H157"/>
  <c r="G157"/>
  <c r="F157"/>
  <c r="E157"/>
  <c r="D157"/>
  <c r="C157"/>
  <c r="P156"/>
  <c r="R156" s="1"/>
  <c r="O156"/>
  <c r="N156"/>
  <c r="M156"/>
  <c r="L156"/>
  <c r="K156"/>
  <c r="J156"/>
  <c r="I156"/>
  <c r="H156"/>
  <c r="G156"/>
  <c r="F156"/>
  <c r="E156"/>
  <c r="D156"/>
  <c r="C156"/>
  <c r="P155"/>
  <c r="R155" s="1"/>
  <c r="O155"/>
  <c r="N155"/>
  <c r="M155"/>
  <c r="L155"/>
  <c r="K155"/>
  <c r="J155"/>
  <c r="I155"/>
  <c r="H155"/>
  <c r="G155"/>
  <c r="F155"/>
  <c r="E155"/>
  <c r="D155"/>
  <c r="C155"/>
  <c r="P154"/>
  <c r="R154" s="1"/>
  <c r="O154"/>
  <c r="N154"/>
  <c r="M154"/>
  <c r="L154"/>
  <c r="K154"/>
  <c r="J154"/>
  <c r="I154"/>
  <c r="H154"/>
  <c r="G154"/>
  <c r="F154"/>
  <c r="E154"/>
  <c r="D154"/>
  <c r="C154"/>
  <c r="P153"/>
  <c r="R153" s="1"/>
  <c r="O153"/>
  <c r="N153"/>
  <c r="M153"/>
  <c r="L153"/>
  <c r="K153"/>
  <c r="J153"/>
  <c r="I153"/>
  <c r="H153"/>
  <c r="G153"/>
  <c r="F153"/>
  <c r="E153"/>
  <c r="D153"/>
  <c r="C153"/>
  <c r="R152"/>
  <c r="P152"/>
  <c r="O152"/>
  <c r="N152"/>
  <c r="M152"/>
  <c r="L152"/>
  <c r="K152"/>
  <c r="J152"/>
  <c r="I152"/>
  <c r="H152"/>
  <c r="G152"/>
  <c r="F152"/>
  <c r="E152"/>
  <c r="D152"/>
  <c r="C152"/>
  <c r="P151"/>
  <c r="R151" s="1"/>
  <c r="O151"/>
  <c r="N151"/>
  <c r="M151"/>
  <c r="L151"/>
  <c r="K151"/>
  <c r="J151"/>
  <c r="I151"/>
  <c r="H151"/>
  <c r="G151"/>
  <c r="F151"/>
  <c r="E151"/>
  <c r="D151"/>
  <c r="C151"/>
  <c r="R150"/>
  <c r="P150"/>
  <c r="O150"/>
  <c r="N150"/>
  <c r="M150"/>
  <c r="L150"/>
  <c r="K150"/>
  <c r="J150"/>
  <c r="I150"/>
  <c r="H150"/>
  <c r="G150"/>
  <c r="F150"/>
  <c r="E150"/>
  <c r="D150"/>
  <c r="C150"/>
  <c r="R149"/>
  <c r="P149"/>
  <c r="O149"/>
  <c r="N149"/>
  <c r="M149"/>
  <c r="L149"/>
  <c r="K149"/>
  <c r="J149"/>
  <c r="I149"/>
  <c r="H149"/>
  <c r="G149"/>
  <c r="F149"/>
  <c r="E149"/>
  <c r="D149"/>
  <c r="C149"/>
  <c r="P148"/>
  <c r="R148" s="1"/>
  <c r="O148"/>
  <c r="N148"/>
  <c r="M148"/>
  <c r="L148"/>
  <c r="K148"/>
  <c r="J148"/>
  <c r="I148"/>
  <c r="H148"/>
  <c r="G148"/>
  <c r="F148"/>
  <c r="E148"/>
  <c r="D148"/>
  <c r="C148"/>
  <c r="P147"/>
  <c r="R147" s="1"/>
  <c r="O147"/>
  <c r="N147"/>
  <c r="M147"/>
  <c r="L147"/>
  <c r="K147"/>
  <c r="J147"/>
  <c r="I147"/>
  <c r="H147"/>
  <c r="G147"/>
  <c r="F147"/>
  <c r="E147"/>
  <c r="D147"/>
  <c r="C147"/>
  <c r="P146"/>
  <c r="R146" s="1"/>
  <c r="O146"/>
  <c r="N146"/>
  <c r="M146"/>
  <c r="L146"/>
  <c r="K146"/>
  <c r="J146"/>
  <c r="I146"/>
  <c r="H146"/>
  <c r="G146"/>
  <c r="F146"/>
  <c r="E146"/>
  <c r="D146"/>
  <c r="C146"/>
  <c r="P145"/>
  <c r="R145" s="1"/>
  <c r="O145"/>
  <c r="N145"/>
  <c r="M145"/>
  <c r="L145"/>
  <c r="K145"/>
  <c r="J145"/>
  <c r="I145"/>
  <c r="H145"/>
  <c r="G145"/>
  <c r="F145"/>
  <c r="E145"/>
  <c r="D145"/>
  <c r="C145"/>
  <c r="R144"/>
  <c r="P144"/>
  <c r="O144"/>
  <c r="N144"/>
  <c r="M144"/>
  <c r="L144"/>
  <c r="K144"/>
  <c r="J144"/>
  <c r="I144"/>
  <c r="H144"/>
  <c r="G144"/>
  <c r="F144"/>
  <c r="E144"/>
  <c r="D144"/>
  <c r="C144"/>
  <c r="P143"/>
  <c r="R143" s="1"/>
  <c r="O143"/>
  <c r="N143"/>
  <c r="M143"/>
  <c r="L143"/>
  <c r="K143"/>
  <c r="J143"/>
  <c r="I143"/>
  <c r="H143"/>
  <c r="G143"/>
  <c r="F143"/>
  <c r="E143"/>
  <c r="D143"/>
  <c r="C143"/>
  <c r="R142"/>
  <c r="P142"/>
  <c r="O142"/>
  <c r="N142"/>
  <c r="M142"/>
  <c r="L142"/>
  <c r="K142"/>
  <c r="J142"/>
  <c r="I142"/>
  <c r="H142"/>
  <c r="G142"/>
  <c r="F142"/>
  <c r="E142"/>
  <c r="D142"/>
  <c r="C142"/>
  <c r="R141"/>
  <c r="P141"/>
  <c r="O141"/>
  <c r="N141"/>
  <c r="M141"/>
  <c r="L141"/>
  <c r="K141"/>
  <c r="J141"/>
  <c r="I141"/>
  <c r="H141"/>
  <c r="G141"/>
  <c r="F141"/>
  <c r="E141"/>
  <c r="D141"/>
  <c r="C141"/>
  <c r="P140"/>
  <c r="R140" s="1"/>
  <c r="O140"/>
  <c r="N140"/>
  <c r="M140"/>
  <c r="L140"/>
  <c r="K140"/>
  <c r="J140"/>
  <c r="I140"/>
  <c r="H140"/>
  <c r="G140"/>
  <c r="F140"/>
  <c r="E140"/>
  <c r="D140"/>
  <c r="C140"/>
  <c r="P139"/>
  <c r="R139" s="1"/>
  <c r="O139"/>
  <c r="N139"/>
  <c r="M139"/>
  <c r="L139"/>
  <c r="K139"/>
  <c r="J139"/>
  <c r="I139"/>
  <c r="H139"/>
  <c r="G139"/>
  <c r="F139"/>
  <c r="E139"/>
  <c r="D139"/>
  <c r="C139"/>
  <c r="P138"/>
  <c r="R138" s="1"/>
  <c r="O138"/>
  <c r="N138"/>
  <c r="M138"/>
  <c r="L138"/>
  <c r="K138"/>
  <c r="J138"/>
  <c r="I138"/>
  <c r="H138"/>
  <c r="G138"/>
  <c r="F138"/>
  <c r="E138"/>
  <c r="D138"/>
  <c r="C138"/>
  <c r="P137"/>
  <c r="R137" s="1"/>
  <c r="O137"/>
  <c r="N137"/>
  <c r="M137"/>
  <c r="L137"/>
  <c r="K137"/>
  <c r="J137"/>
  <c r="I137"/>
  <c r="H137"/>
  <c r="G137"/>
  <c r="F137"/>
  <c r="E137"/>
  <c r="D137"/>
  <c r="C137"/>
  <c r="R136"/>
  <c r="P136"/>
  <c r="O136"/>
  <c r="N136"/>
  <c r="M136"/>
  <c r="L136"/>
  <c r="K136"/>
  <c r="J136"/>
  <c r="I136"/>
  <c r="H136"/>
  <c r="G136"/>
  <c r="F136"/>
  <c r="E136"/>
  <c r="D136"/>
  <c r="C136"/>
  <c r="P135"/>
  <c r="R135" s="1"/>
  <c r="O135"/>
  <c r="N135"/>
  <c r="M135"/>
  <c r="L135"/>
  <c r="K135"/>
  <c r="J135"/>
  <c r="I135"/>
  <c r="H135"/>
  <c r="G135"/>
  <c r="F135"/>
  <c r="E135"/>
  <c r="D135"/>
  <c r="C135"/>
  <c r="R134"/>
  <c r="P134"/>
  <c r="O134"/>
  <c r="N134"/>
  <c r="M134"/>
  <c r="L134"/>
  <c r="K134"/>
  <c r="J134"/>
  <c r="I134"/>
  <c r="H134"/>
  <c r="G134"/>
  <c r="F134"/>
  <c r="E134"/>
  <c r="D134"/>
  <c r="C134"/>
  <c r="R133"/>
  <c r="P133"/>
  <c r="O133"/>
  <c r="N133"/>
  <c r="M133"/>
  <c r="L133"/>
  <c r="K133"/>
  <c r="J133"/>
  <c r="I133"/>
  <c r="H133"/>
  <c r="G133"/>
  <c r="F133"/>
  <c r="E133"/>
  <c r="D133"/>
  <c r="C133"/>
  <c r="P132"/>
  <c r="R132" s="1"/>
  <c r="O132"/>
  <c r="N132"/>
  <c r="M132"/>
  <c r="L132"/>
  <c r="K132"/>
  <c r="J132"/>
  <c r="I132"/>
  <c r="H132"/>
  <c r="G132"/>
  <c r="F132"/>
  <c r="E132"/>
  <c r="D132"/>
  <c r="C132"/>
  <c r="P131"/>
  <c r="R131" s="1"/>
  <c r="O131"/>
  <c r="N131"/>
  <c r="M131"/>
  <c r="L131"/>
  <c r="K131"/>
  <c r="J131"/>
  <c r="I131"/>
  <c r="H131"/>
  <c r="G131"/>
  <c r="F131"/>
  <c r="E131"/>
  <c r="D131"/>
  <c r="C131"/>
  <c r="P130"/>
  <c r="R130" s="1"/>
  <c r="O130"/>
  <c r="N130"/>
  <c r="M130"/>
  <c r="L130"/>
  <c r="K130"/>
  <c r="J130"/>
  <c r="I130"/>
  <c r="H130"/>
  <c r="G130"/>
  <c r="F130"/>
  <c r="E130"/>
  <c r="D130"/>
  <c r="C130"/>
  <c r="P129"/>
  <c r="R129" s="1"/>
  <c r="O129"/>
  <c r="N129"/>
  <c r="M129"/>
  <c r="L129"/>
  <c r="K129"/>
  <c r="J129"/>
  <c r="I129"/>
  <c r="H129"/>
  <c r="G129"/>
  <c r="F129"/>
  <c r="E129"/>
  <c r="D129"/>
  <c r="C129"/>
  <c r="R128"/>
  <c r="P128"/>
  <c r="O128"/>
  <c r="N128"/>
  <c r="M128"/>
  <c r="L128"/>
  <c r="K128"/>
  <c r="J128"/>
  <c r="I128"/>
  <c r="H128"/>
  <c r="G128"/>
  <c r="F128"/>
  <c r="E128"/>
  <c r="D128"/>
  <c r="C128"/>
  <c r="P127"/>
  <c r="R127" s="1"/>
  <c r="O127"/>
  <c r="N127"/>
  <c r="M127"/>
  <c r="L127"/>
  <c r="K127"/>
  <c r="J127"/>
  <c r="I127"/>
  <c r="H127"/>
  <c r="G127"/>
  <c r="F127"/>
  <c r="E127"/>
  <c r="D127"/>
  <c r="C127"/>
  <c r="R126"/>
  <c r="P126"/>
  <c r="O126"/>
  <c r="N126"/>
  <c r="M126"/>
  <c r="L126"/>
  <c r="K126"/>
  <c r="J126"/>
  <c r="I126"/>
  <c r="H126"/>
  <c r="G126"/>
  <c r="F126"/>
  <c r="E126"/>
  <c r="D126"/>
  <c r="C126"/>
  <c r="R125"/>
  <c r="P125"/>
  <c r="O125"/>
  <c r="N125"/>
  <c r="M125"/>
  <c r="L125"/>
  <c r="K125"/>
  <c r="J125"/>
  <c r="I125"/>
  <c r="H125"/>
  <c r="G125"/>
  <c r="F125"/>
  <c r="E125"/>
  <c r="D125"/>
  <c r="C125"/>
  <c r="P124"/>
  <c r="R124" s="1"/>
  <c r="O124"/>
  <c r="N124"/>
  <c r="M124"/>
  <c r="L124"/>
  <c r="K124"/>
  <c r="J124"/>
  <c r="I124"/>
  <c r="H124"/>
  <c r="G124"/>
  <c r="F124"/>
  <c r="E124"/>
  <c r="D124"/>
  <c r="C124"/>
  <c r="P123"/>
  <c r="R123" s="1"/>
  <c r="O123"/>
  <c r="N123"/>
  <c r="M123"/>
  <c r="L123"/>
  <c r="K123"/>
  <c r="J123"/>
  <c r="I123"/>
  <c r="H123"/>
  <c r="G123"/>
  <c r="F123"/>
  <c r="E123"/>
  <c r="D123"/>
  <c r="C123"/>
  <c r="P122"/>
  <c r="R122" s="1"/>
  <c r="O122"/>
  <c r="N122"/>
  <c r="M122"/>
  <c r="L122"/>
  <c r="K122"/>
  <c r="J122"/>
  <c r="I122"/>
  <c r="H122"/>
  <c r="G122"/>
  <c r="F122"/>
  <c r="E122"/>
  <c r="D122"/>
  <c r="C122"/>
  <c r="P121"/>
  <c r="R121" s="1"/>
  <c r="O121"/>
  <c r="N121"/>
  <c r="M121"/>
  <c r="L121"/>
  <c r="K121"/>
  <c r="J121"/>
  <c r="I121"/>
  <c r="H121"/>
  <c r="G121"/>
  <c r="F121"/>
  <c r="E121"/>
  <c r="D121"/>
  <c r="C121"/>
  <c r="R120"/>
  <c r="P120"/>
  <c r="O120"/>
  <c r="N120"/>
  <c r="M120"/>
  <c r="L120"/>
  <c r="K120"/>
  <c r="J120"/>
  <c r="I120"/>
  <c r="H120"/>
  <c r="G120"/>
  <c r="F120"/>
  <c r="E120"/>
  <c r="D120"/>
  <c r="C120"/>
  <c r="P119"/>
  <c r="R119" s="1"/>
  <c r="O119"/>
  <c r="N119"/>
  <c r="M119"/>
  <c r="L119"/>
  <c r="K119"/>
  <c r="J119"/>
  <c r="I119"/>
  <c r="H119"/>
  <c r="G119"/>
  <c r="F119"/>
  <c r="E119"/>
  <c r="D119"/>
  <c r="C119"/>
  <c r="R118"/>
  <c r="P118"/>
  <c r="O118"/>
  <c r="N118"/>
  <c r="M118"/>
  <c r="L118"/>
  <c r="K118"/>
  <c r="J118"/>
  <c r="I118"/>
  <c r="H118"/>
  <c r="G118"/>
  <c r="F118"/>
  <c r="E118"/>
  <c r="D118"/>
  <c r="C118"/>
  <c r="R117"/>
  <c r="P117"/>
  <c r="O117"/>
  <c r="N117"/>
  <c r="M117"/>
  <c r="L117"/>
  <c r="K117"/>
  <c r="J117"/>
  <c r="I117"/>
  <c r="H117"/>
  <c r="G117"/>
  <c r="F117"/>
  <c r="E117"/>
  <c r="D117"/>
  <c r="C117"/>
  <c r="P116"/>
  <c r="R116" s="1"/>
  <c r="O116"/>
  <c r="N116"/>
  <c r="M116"/>
  <c r="L116"/>
  <c r="K116"/>
  <c r="J116"/>
  <c r="I116"/>
  <c r="H116"/>
  <c r="G116"/>
  <c r="F116"/>
  <c r="E116"/>
  <c r="D116"/>
  <c r="C116"/>
  <c r="P115"/>
  <c r="R115" s="1"/>
  <c r="O115"/>
  <c r="N115"/>
  <c r="M115"/>
  <c r="L115"/>
  <c r="K115"/>
  <c r="J115"/>
  <c r="I115"/>
  <c r="H115"/>
  <c r="G115"/>
  <c r="F115"/>
  <c r="E115"/>
  <c r="D115"/>
  <c r="C115"/>
  <c r="R114"/>
  <c r="P114"/>
  <c r="O114"/>
  <c r="N114"/>
  <c r="M114"/>
  <c r="L114"/>
  <c r="K114"/>
  <c r="J114"/>
  <c r="I114"/>
  <c r="H114"/>
  <c r="G114"/>
  <c r="F114"/>
  <c r="E114"/>
  <c r="D114"/>
  <c r="C114"/>
  <c r="P113"/>
  <c r="R113" s="1"/>
  <c r="O113"/>
  <c r="N113"/>
  <c r="M113"/>
  <c r="L113"/>
  <c r="K113"/>
  <c r="J113"/>
  <c r="I113"/>
  <c r="H113"/>
  <c r="G113"/>
  <c r="F113"/>
  <c r="E113"/>
  <c r="D113"/>
  <c r="C113"/>
  <c r="R112"/>
  <c r="P112"/>
  <c r="O112"/>
  <c r="N112"/>
  <c r="M112"/>
  <c r="L112"/>
  <c r="K112"/>
  <c r="J112"/>
  <c r="I112"/>
  <c r="H112"/>
  <c r="G112"/>
  <c r="F112"/>
  <c r="E112"/>
  <c r="D112"/>
  <c r="C112"/>
  <c r="P111"/>
  <c r="R111" s="1"/>
  <c r="O111"/>
  <c r="N111"/>
  <c r="M111"/>
  <c r="L111"/>
  <c r="K111"/>
  <c r="J111"/>
  <c r="I111"/>
  <c r="H111"/>
  <c r="G111"/>
  <c r="F111"/>
  <c r="E111"/>
  <c r="D111"/>
  <c r="C111"/>
  <c r="R110"/>
  <c r="P110"/>
  <c r="O110"/>
  <c r="N110"/>
  <c r="M110"/>
  <c r="L110"/>
  <c r="K110"/>
  <c r="J110"/>
  <c r="I110"/>
  <c r="H110"/>
  <c r="G110"/>
  <c r="F110"/>
  <c r="E110"/>
  <c r="D110"/>
  <c r="C110"/>
  <c r="R109"/>
  <c r="P109"/>
  <c r="O109"/>
  <c r="N109"/>
  <c r="M109"/>
  <c r="L109"/>
  <c r="K109"/>
  <c r="J109"/>
  <c r="I109"/>
  <c r="H109"/>
  <c r="G109"/>
  <c r="F109"/>
  <c r="E109"/>
  <c r="D109"/>
  <c r="C109"/>
  <c r="P108"/>
  <c r="R108" s="1"/>
  <c r="O108"/>
  <c r="N108"/>
  <c r="M108"/>
  <c r="L108"/>
  <c r="K108"/>
  <c r="J108"/>
  <c r="I108"/>
  <c r="H108"/>
  <c r="G108"/>
  <c r="F108"/>
  <c r="E108"/>
  <c r="D108"/>
  <c r="C108"/>
  <c r="P107"/>
  <c r="R107" s="1"/>
  <c r="O107"/>
  <c r="N107"/>
  <c r="M107"/>
  <c r="L107"/>
  <c r="K107"/>
  <c r="J107"/>
  <c r="I107"/>
  <c r="H107"/>
  <c r="G107"/>
  <c r="F107"/>
  <c r="E107"/>
  <c r="D107"/>
  <c r="C107"/>
  <c r="P106"/>
  <c r="R106" s="1"/>
  <c r="O106"/>
  <c r="N106"/>
  <c r="M106"/>
  <c r="L106"/>
  <c r="K106"/>
  <c r="J106"/>
  <c r="I106"/>
  <c r="H106"/>
  <c r="G106"/>
  <c r="F106"/>
  <c r="E106"/>
  <c r="D106"/>
  <c r="C106"/>
  <c r="P105"/>
  <c r="R105" s="1"/>
  <c r="O105"/>
  <c r="N105"/>
  <c r="M105"/>
  <c r="L105"/>
  <c r="K105"/>
  <c r="J105"/>
  <c r="I105"/>
  <c r="H105"/>
  <c r="G105"/>
  <c r="F105"/>
  <c r="E105"/>
  <c r="D105"/>
  <c r="C105"/>
  <c r="P104"/>
  <c r="R104" s="1"/>
  <c r="O104"/>
  <c r="N104"/>
  <c r="M104"/>
  <c r="L104"/>
  <c r="K104"/>
  <c r="J104"/>
  <c r="I104"/>
  <c r="H104"/>
  <c r="G104"/>
  <c r="F104"/>
  <c r="E104"/>
  <c r="D104"/>
  <c r="C104"/>
  <c r="P103"/>
  <c r="R103" s="1"/>
  <c r="O103"/>
  <c r="N103"/>
  <c r="M103"/>
  <c r="L103"/>
  <c r="K103"/>
  <c r="J103"/>
  <c r="I103"/>
  <c r="H103"/>
  <c r="G103"/>
  <c r="F103"/>
  <c r="E103"/>
  <c r="D103"/>
  <c r="C103"/>
  <c r="P102"/>
  <c r="R102" s="1"/>
  <c r="O102"/>
  <c r="N102"/>
  <c r="M102"/>
  <c r="L102"/>
  <c r="K102"/>
  <c r="J102"/>
  <c r="I102"/>
  <c r="H102"/>
  <c r="G102"/>
  <c r="F102"/>
  <c r="E102"/>
  <c r="D102"/>
  <c r="C102"/>
  <c r="P101"/>
  <c r="R101" s="1"/>
  <c r="O101"/>
  <c r="N101"/>
  <c r="M101"/>
  <c r="L101"/>
  <c r="K101"/>
  <c r="J101"/>
  <c r="I101"/>
  <c r="H101"/>
  <c r="G101"/>
  <c r="F101"/>
  <c r="E101"/>
  <c r="D101"/>
  <c r="C101"/>
  <c r="R100"/>
  <c r="P100"/>
  <c r="O100"/>
  <c r="N100"/>
  <c r="M100"/>
  <c r="L100"/>
  <c r="K100"/>
  <c r="J100"/>
  <c r="I100"/>
  <c r="H100"/>
  <c r="G100"/>
  <c r="F100"/>
  <c r="E100"/>
  <c r="D100"/>
  <c r="C100"/>
  <c r="P99"/>
  <c r="R99" s="1"/>
  <c r="O99"/>
  <c r="N99"/>
  <c r="M99"/>
  <c r="L99"/>
  <c r="K99"/>
  <c r="J99"/>
  <c r="I99"/>
  <c r="H99"/>
  <c r="G99"/>
  <c r="F99"/>
  <c r="E99"/>
  <c r="D99"/>
  <c r="C99"/>
  <c r="P98"/>
  <c r="R98" s="1"/>
  <c r="O98"/>
  <c r="N98"/>
  <c r="M98"/>
  <c r="L98"/>
  <c r="K98"/>
  <c r="J98"/>
  <c r="I98"/>
  <c r="H98"/>
  <c r="G98"/>
  <c r="F98"/>
  <c r="E98"/>
  <c r="D98"/>
  <c r="C98"/>
  <c r="P97"/>
  <c r="R97" s="1"/>
  <c r="O97"/>
  <c r="N97"/>
  <c r="M97"/>
  <c r="L97"/>
  <c r="K97"/>
  <c r="J97"/>
  <c r="I97"/>
  <c r="H97"/>
  <c r="G97"/>
  <c r="F97"/>
  <c r="E97"/>
  <c r="D97"/>
  <c r="C97"/>
  <c r="R96"/>
  <c r="P96"/>
  <c r="O96"/>
  <c r="N96"/>
  <c r="M96"/>
  <c r="L96"/>
  <c r="K96"/>
  <c r="J96"/>
  <c r="I96"/>
  <c r="H96"/>
  <c r="G96"/>
  <c r="F96"/>
  <c r="E96"/>
  <c r="D96"/>
  <c r="C96"/>
  <c r="P95"/>
  <c r="R95" s="1"/>
  <c r="O95"/>
  <c r="N95"/>
  <c r="M95"/>
  <c r="L95"/>
  <c r="K95"/>
  <c r="J95"/>
  <c r="I95"/>
  <c r="H95"/>
  <c r="G95"/>
  <c r="F95"/>
  <c r="E95"/>
  <c r="D95"/>
  <c r="C95"/>
  <c r="P94"/>
  <c r="R94" s="1"/>
  <c r="O94"/>
  <c r="N94"/>
  <c r="M94"/>
  <c r="L94"/>
  <c r="K94"/>
  <c r="J94"/>
  <c r="I94"/>
  <c r="H94"/>
  <c r="G94"/>
  <c r="F94"/>
  <c r="E94"/>
  <c r="D94"/>
  <c r="C94"/>
  <c r="P93"/>
  <c r="R93" s="1"/>
  <c r="O93"/>
  <c r="N93"/>
  <c r="M93"/>
  <c r="L93"/>
  <c r="K93"/>
  <c r="J93"/>
  <c r="I93"/>
  <c r="H93"/>
  <c r="G93"/>
  <c r="F93"/>
  <c r="E93"/>
  <c r="D93"/>
  <c r="C93"/>
  <c r="R92"/>
  <c r="P92"/>
  <c r="O92"/>
  <c r="N92"/>
  <c r="M92"/>
  <c r="L92"/>
  <c r="K92"/>
  <c r="J92"/>
  <c r="I92"/>
  <c r="H92"/>
  <c r="G92"/>
  <c r="F92"/>
  <c r="E92"/>
  <c r="D92"/>
  <c r="C92"/>
  <c r="P91"/>
  <c r="R91" s="1"/>
  <c r="O91"/>
  <c r="N91"/>
  <c r="M91"/>
  <c r="L91"/>
  <c r="K91"/>
  <c r="J91"/>
  <c r="I91"/>
  <c r="H91"/>
  <c r="G91"/>
  <c r="F91"/>
  <c r="E91"/>
  <c r="D91"/>
  <c r="C91"/>
  <c r="P90"/>
  <c r="R90" s="1"/>
  <c r="O90"/>
  <c r="N90"/>
  <c r="M90"/>
  <c r="L90"/>
  <c r="K90"/>
  <c r="J90"/>
  <c r="I90"/>
  <c r="H90"/>
  <c r="G90"/>
  <c r="F90"/>
  <c r="E90"/>
  <c r="D90"/>
  <c r="C90"/>
  <c r="P89"/>
  <c r="R89" s="1"/>
  <c r="O89"/>
  <c r="N89"/>
  <c r="M89"/>
  <c r="L89"/>
  <c r="K89"/>
  <c r="J89"/>
  <c r="I89"/>
  <c r="H89"/>
  <c r="G89"/>
  <c r="F89"/>
  <c r="E89"/>
  <c r="D89"/>
  <c r="C89"/>
  <c r="P88"/>
  <c r="R88" s="1"/>
  <c r="O88"/>
  <c r="N88"/>
  <c r="M88"/>
  <c r="L88"/>
  <c r="K88"/>
  <c r="J88"/>
  <c r="I88"/>
  <c r="H88"/>
  <c r="G88"/>
  <c r="F88"/>
  <c r="E88"/>
  <c r="D88"/>
  <c r="C88"/>
  <c r="P87"/>
  <c r="R87" s="1"/>
  <c r="O87"/>
  <c r="N87"/>
  <c r="M87"/>
  <c r="L87"/>
  <c r="K87"/>
  <c r="J87"/>
  <c r="I87"/>
  <c r="H87"/>
  <c r="G87"/>
  <c r="F87"/>
  <c r="E87"/>
  <c r="D87"/>
  <c r="C87"/>
  <c r="P86"/>
  <c r="R86" s="1"/>
  <c r="O86"/>
  <c r="N86"/>
  <c r="M86"/>
  <c r="L86"/>
  <c r="K86"/>
  <c r="J86"/>
  <c r="I86"/>
  <c r="H86"/>
  <c r="G86"/>
  <c r="F86"/>
  <c r="E86"/>
  <c r="D86"/>
  <c r="C86"/>
  <c r="R85"/>
  <c r="P85"/>
  <c r="O85"/>
  <c r="N85"/>
  <c r="M85"/>
  <c r="L85"/>
  <c r="K85"/>
  <c r="J85"/>
  <c r="I85"/>
  <c r="H85"/>
  <c r="G85"/>
  <c r="F85"/>
  <c r="E85"/>
  <c r="D85"/>
  <c r="C85"/>
  <c r="R84"/>
  <c r="P84"/>
  <c r="O84"/>
  <c r="N84"/>
  <c r="M84"/>
  <c r="L84"/>
  <c r="K84"/>
  <c r="J84"/>
  <c r="I84"/>
  <c r="H84"/>
  <c r="G84"/>
  <c r="F84"/>
  <c r="E84"/>
  <c r="D84"/>
  <c r="C84"/>
  <c r="P83"/>
  <c r="R83" s="1"/>
  <c r="O83"/>
  <c r="N83"/>
  <c r="M83"/>
  <c r="L83"/>
  <c r="K83"/>
  <c r="J83"/>
  <c r="I83"/>
  <c r="H83"/>
  <c r="G83"/>
  <c r="F83"/>
  <c r="E83"/>
  <c r="D83"/>
  <c r="C83"/>
  <c r="P82"/>
  <c r="R82" s="1"/>
  <c r="O82"/>
  <c r="N82"/>
  <c r="M82"/>
  <c r="L82"/>
  <c r="K82"/>
  <c r="J82"/>
  <c r="I82"/>
  <c r="H82"/>
  <c r="G82"/>
  <c r="F82"/>
  <c r="E82"/>
  <c r="D82"/>
  <c r="C82"/>
  <c r="P81"/>
  <c r="R81" s="1"/>
  <c r="O81"/>
  <c r="N81"/>
  <c r="M81"/>
  <c r="L81"/>
  <c r="K81"/>
  <c r="J81"/>
  <c r="I81"/>
  <c r="H81"/>
  <c r="G81"/>
  <c r="F81"/>
  <c r="E81"/>
  <c r="D81"/>
  <c r="C81"/>
  <c r="P80"/>
  <c r="R80" s="1"/>
  <c r="O80"/>
  <c r="N80"/>
  <c r="M80"/>
  <c r="L80"/>
  <c r="K80"/>
  <c r="J80"/>
  <c r="I80"/>
  <c r="H80"/>
  <c r="G80"/>
  <c r="F80"/>
  <c r="E80"/>
  <c r="D80"/>
  <c r="C80"/>
  <c r="P79"/>
  <c r="R79" s="1"/>
  <c r="O79"/>
  <c r="N79"/>
  <c r="M79"/>
  <c r="L79"/>
  <c r="K79"/>
  <c r="J79"/>
  <c r="I79"/>
  <c r="H79"/>
  <c r="G79"/>
  <c r="F79"/>
  <c r="E79"/>
  <c r="D79"/>
  <c r="C79"/>
  <c r="P78"/>
  <c r="R78" s="1"/>
  <c r="O78"/>
  <c r="N78"/>
  <c r="M78"/>
  <c r="L78"/>
  <c r="K78"/>
  <c r="J78"/>
  <c r="I78"/>
  <c r="H78"/>
  <c r="G78"/>
  <c r="F78"/>
  <c r="E78"/>
  <c r="D78"/>
  <c r="C78"/>
  <c r="P77"/>
  <c r="R77" s="1"/>
  <c r="O77"/>
  <c r="N77"/>
  <c r="M77"/>
  <c r="L77"/>
  <c r="K77"/>
  <c r="J77"/>
  <c r="I77"/>
  <c r="H77"/>
  <c r="G77"/>
  <c r="F77"/>
  <c r="E77"/>
  <c r="D77"/>
  <c r="C77"/>
  <c r="R76"/>
  <c r="P76"/>
  <c r="O76"/>
  <c r="N76"/>
  <c r="M76"/>
  <c r="L76"/>
  <c r="K76"/>
  <c r="J76"/>
  <c r="I76"/>
  <c r="H76"/>
  <c r="G76"/>
  <c r="F76"/>
  <c r="E76"/>
  <c r="D76"/>
  <c r="C76"/>
  <c r="P75"/>
  <c r="R75" s="1"/>
  <c r="O75"/>
  <c r="N75"/>
  <c r="M75"/>
  <c r="L75"/>
  <c r="K75"/>
  <c r="J75"/>
  <c r="I75"/>
  <c r="H75"/>
  <c r="G75"/>
  <c r="F75"/>
  <c r="E75"/>
  <c r="D75"/>
  <c r="C75"/>
  <c r="P74"/>
  <c r="R74" s="1"/>
  <c r="O74"/>
  <c r="N74"/>
  <c r="M74"/>
  <c r="L74"/>
  <c r="K74"/>
  <c r="J74"/>
  <c r="I74"/>
  <c r="H74"/>
  <c r="G74"/>
  <c r="F74"/>
  <c r="E74"/>
  <c r="D74"/>
  <c r="C74"/>
  <c r="P73"/>
  <c r="R73" s="1"/>
  <c r="O73"/>
  <c r="N73"/>
  <c r="M73"/>
  <c r="L73"/>
  <c r="K73"/>
  <c r="J73"/>
  <c r="I73"/>
  <c r="H73"/>
  <c r="G73"/>
  <c r="F73"/>
  <c r="E73"/>
  <c r="D73"/>
  <c r="C73"/>
  <c r="P72"/>
  <c r="R72" s="1"/>
  <c r="O72"/>
  <c r="N72"/>
  <c r="M72"/>
  <c r="L72"/>
  <c r="K72"/>
  <c r="J72"/>
  <c r="I72"/>
  <c r="H72"/>
  <c r="G72"/>
  <c r="F72"/>
  <c r="E72"/>
  <c r="D72"/>
  <c r="C72"/>
  <c r="P71"/>
  <c r="R71" s="1"/>
  <c r="O71"/>
  <c r="N71"/>
  <c r="M71"/>
  <c r="L71"/>
  <c r="K71"/>
  <c r="J71"/>
  <c r="I71"/>
  <c r="H71"/>
  <c r="G71"/>
  <c r="F71"/>
  <c r="E71"/>
  <c r="D71"/>
  <c r="C71"/>
  <c r="P70"/>
  <c r="R70" s="1"/>
  <c r="O70"/>
  <c r="N70"/>
  <c r="M70"/>
  <c r="L70"/>
  <c r="K70"/>
  <c r="J70"/>
  <c r="I70"/>
  <c r="H70"/>
  <c r="G70"/>
  <c r="F70"/>
  <c r="E70"/>
  <c r="D70"/>
  <c r="C70"/>
  <c r="P69"/>
  <c r="R69" s="1"/>
  <c r="O69"/>
  <c r="N69"/>
  <c r="M69"/>
  <c r="L69"/>
  <c r="K69"/>
  <c r="J69"/>
  <c r="I69"/>
  <c r="H69"/>
  <c r="G69"/>
  <c r="F69"/>
  <c r="E69"/>
  <c r="D69"/>
  <c r="C69"/>
  <c r="R68"/>
  <c r="P68"/>
  <c r="O68"/>
  <c r="N68"/>
  <c r="M68"/>
  <c r="L68"/>
  <c r="K68"/>
  <c r="J68"/>
  <c r="I68"/>
  <c r="H68"/>
  <c r="G68"/>
  <c r="F68"/>
  <c r="E68"/>
  <c r="D68"/>
  <c r="C68"/>
  <c r="P67"/>
  <c r="R67" s="1"/>
  <c r="O67"/>
  <c r="N67"/>
  <c r="M67"/>
  <c r="L67"/>
  <c r="K67"/>
  <c r="J67"/>
  <c r="I67"/>
  <c r="H67"/>
  <c r="G67"/>
  <c r="F67"/>
  <c r="E67"/>
  <c r="D67"/>
  <c r="C67"/>
  <c r="P66"/>
  <c r="R66" s="1"/>
  <c r="O66"/>
  <c r="N66"/>
  <c r="M66"/>
  <c r="L66"/>
  <c r="K66"/>
  <c r="J66"/>
  <c r="I66"/>
  <c r="H66"/>
  <c r="G66"/>
  <c r="F66"/>
  <c r="E66"/>
  <c r="D66"/>
  <c r="C66"/>
  <c r="P65"/>
  <c r="R65" s="1"/>
  <c r="O65"/>
  <c r="N65"/>
  <c r="M65"/>
  <c r="L65"/>
  <c r="K65"/>
  <c r="J65"/>
  <c r="I65"/>
  <c r="H65"/>
  <c r="G65"/>
  <c r="F65"/>
  <c r="E65"/>
  <c r="D65"/>
  <c r="C65"/>
  <c r="P64"/>
  <c r="R64" s="1"/>
  <c r="O64"/>
  <c r="N64"/>
  <c r="M64"/>
  <c r="L64"/>
  <c r="K64"/>
  <c r="J64"/>
  <c r="I64"/>
  <c r="H64"/>
  <c r="G64"/>
  <c r="F64"/>
  <c r="E64"/>
  <c r="D64"/>
  <c r="C64"/>
  <c r="P63"/>
  <c r="R63" s="1"/>
  <c r="O63"/>
  <c r="N63"/>
  <c r="M63"/>
  <c r="L63"/>
  <c r="K63"/>
  <c r="J63"/>
  <c r="I63"/>
  <c r="H63"/>
  <c r="G63"/>
  <c r="F63"/>
  <c r="E63"/>
  <c r="D63"/>
  <c r="C63"/>
  <c r="P62"/>
  <c r="R62" s="1"/>
  <c r="O62"/>
  <c r="N62"/>
  <c r="M62"/>
  <c r="L62"/>
  <c r="K62"/>
  <c r="J62"/>
  <c r="I62"/>
  <c r="H62"/>
  <c r="G62"/>
  <c r="F62"/>
  <c r="E62"/>
  <c r="D62"/>
  <c r="C62"/>
  <c r="P61"/>
  <c r="R61" s="1"/>
  <c r="O61"/>
  <c r="N61"/>
  <c r="M61"/>
  <c r="L61"/>
  <c r="K61"/>
  <c r="J61"/>
  <c r="I61"/>
  <c r="H61"/>
  <c r="G61"/>
  <c r="F61"/>
  <c r="E61"/>
  <c r="D61"/>
  <c r="C61"/>
  <c r="R60"/>
  <c r="P60"/>
  <c r="O60"/>
  <c r="N60"/>
  <c r="M60"/>
  <c r="L60"/>
  <c r="K60"/>
  <c r="J60"/>
  <c r="I60"/>
  <c r="H60"/>
  <c r="G60"/>
  <c r="F60"/>
  <c r="E60"/>
  <c r="D60"/>
  <c r="C60"/>
  <c r="P59"/>
  <c r="R59" s="1"/>
  <c r="O59"/>
  <c r="N59"/>
  <c r="M59"/>
  <c r="L59"/>
  <c r="K59"/>
  <c r="J59"/>
  <c r="I59"/>
  <c r="H59"/>
  <c r="G59"/>
  <c r="F59"/>
  <c r="E59"/>
  <c r="D59"/>
  <c r="C59"/>
  <c r="P58"/>
  <c r="R58" s="1"/>
  <c r="O58"/>
  <c r="N58"/>
  <c r="M58"/>
  <c r="L58"/>
  <c r="K58"/>
  <c r="J58"/>
  <c r="I58"/>
  <c r="H58"/>
  <c r="G58"/>
  <c r="F58"/>
  <c r="E58"/>
  <c r="D58"/>
  <c r="C58"/>
  <c r="P57"/>
  <c r="R57" s="1"/>
  <c r="O57"/>
  <c r="N57"/>
  <c r="M57"/>
  <c r="L57"/>
  <c r="K57"/>
  <c r="J57"/>
  <c r="I57"/>
  <c r="H57"/>
  <c r="G57"/>
  <c r="F57"/>
  <c r="E57"/>
  <c r="D57"/>
  <c r="C57"/>
  <c r="P56"/>
  <c r="R56" s="1"/>
  <c r="O56"/>
  <c r="N56"/>
  <c r="M56"/>
  <c r="L56"/>
  <c r="K56"/>
  <c r="J56"/>
  <c r="I56"/>
  <c r="H56"/>
  <c r="G56"/>
  <c r="F56"/>
  <c r="E56"/>
  <c r="D56"/>
  <c r="C56"/>
  <c r="P55"/>
  <c r="R55" s="1"/>
  <c r="O55"/>
  <c r="N55"/>
  <c r="M55"/>
  <c r="L55"/>
  <c r="K55"/>
  <c r="J55"/>
  <c r="I55"/>
  <c r="H55"/>
  <c r="G55"/>
  <c r="F55"/>
  <c r="E55"/>
  <c r="D55"/>
  <c r="C55"/>
  <c r="P54"/>
  <c r="R54" s="1"/>
  <c r="O54"/>
  <c r="N54"/>
  <c r="M54"/>
  <c r="L54"/>
  <c r="K54"/>
  <c r="J54"/>
  <c r="I54"/>
  <c r="H54"/>
  <c r="G54"/>
  <c r="F54"/>
  <c r="E54"/>
  <c r="D54"/>
  <c r="C54"/>
  <c r="R53"/>
  <c r="P53"/>
  <c r="O53"/>
  <c r="N53"/>
  <c r="M53"/>
  <c r="L53"/>
  <c r="K53"/>
  <c r="J53"/>
  <c r="I53"/>
  <c r="H53"/>
  <c r="G53"/>
  <c r="F53"/>
  <c r="E53"/>
  <c r="D53"/>
  <c r="C53"/>
  <c r="R52"/>
  <c r="P52"/>
  <c r="O52"/>
  <c r="N52"/>
  <c r="M52"/>
  <c r="L52"/>
  <c r="K52"/>
  <c r="J52"/>
  <c r="I52"/>
  <c r="H52"/>
  <c r="G52"/>
  <c r="F52"/>
  <c r="E52"/>
  <c r="D52"/>
  <c r="C52"/>
  <c r="P51"/>
  <c r="R51" s="1"/>
  <c r="O51"/>
  <c r="N51"/>
  <c r="M51"/>
  <c r="L51"/>
  <c r="K51"/>
  <c r="J51"/>
  <c r="I51"/>
  <c r="H51"/>
  <c r="G51"/>
  <c r="F51"/>
  <c r="E51"/>
  <c r="D51"/>
  <c r="C51"/>
  <c r="P50"/>
  <c r="R50" s="1"/>
  <c r="O50"/>
  <c r="N50"/>
  <c r="M50"/>
  <c r="L50"/>
  <c r="K50"/>
  <c r="J50"/>
  <c r="I50"/>
  <c r="H50"/>
  <c r="G50"/>
  <c r="F50"/>
  <c r="E50"/>
  <c r="D50"/>
  <c r="C50"/>
  <c r="P49"/>
  <c r="R49" s="1"/>
  <c r="O49"/>
  <c r="N49"/>
  <c r="M49"/>
  <c r="L49"/>
  <c r="K49"/>
  <c r="J49"/>
  <c r="I49"/>
  <c r="H49"/>
  <c r="G49"/>
  <c r="F49"/>
  <c r="E49"/>
  <c r="D49"/>
  <c r="C49"/>
  <c r="R48"/>
  <c r="P48"/>
  <c r="O48"/>
  <c r="N48"/>
  <c r="M48"/>
  <c r="L48"/>
  <c r="K48"/>
  <c r="J48"/>
  <c r="I48"/>
  <c r="H48"/>
  <c r="G48"/>
  <c r="F48"/>
  <c r="E48"/>
  <c r="D48"/>
  <c r="C48"/>
  <c r="P47"/>
  <c r="R47" s="1"/>
  <c r="O47"/>
  <c r="N47"/>
  <c r="M47"/>
  <c r="L47"/>
  <c r="K47"/>
  <c r="J47"/>
  <c r="I47"/>
  <c r="H47"/>
  <c r="G47"/>
  <c r="F47"/>
  <c r="E47"/>
  <c r="D47"/>
  <c r="C47"/>
  <c r="P46"/>
  <c r="R46" s="1"/>
  <c r="O46"/>
  <c r="N46"/>
  <c r="M46"/>
  <c r="L46"/>
  <c r="K46"/>
  <c r="J46"/>
  <c r="I46"/>
  <c r="H46"/>
  <c r="G46"/>
  <c r="F46"/>
  <c r="E46"/>
  <c r="D46"/>
  <c r="C46"/>
  <c r="P45"/>
  <c r="R45" s="1"/>
  <c r="O45"/>
  <c r="N45"/>
  <c r="M45"/>
  <c r="L45"/>
  <c r="K45"/>
  <c r="J45"/>
  <c r="I45"/>
  <c r="H45"/>
  <c r="G45"/>
  <c r="F45"/>
  <c r="E45"/>
  <c r="D45"/>
  <c r="C45"/>
  <c r="R44"/>
  <c r="P44"/>
  <c r="O44"/>
  <c r="N44"/>
  <c r="M44"/>
  <c r="L44"/>
  <c r="K44"/>
  <c r="J44"/>
  <c r="I44"/>
  <c r="H44"/>
  <c r="G44"/>
  <c r="F44"/>
  <c r="E44"/>
  <c r="D44"/>
  <c r="C44"/>
  <c r="P43"/>
  <c r="R43" s="1"/>
  <c r="O43"/>
  <c r="N43"/>
  <c r="M43"/>
  <c r="L43"/>
  <c r="K43"/>
  <c r="J43"/>
  <c r="I43"/>
  <c r="H43"/>
  <c r="G43"/>
  <c r="F43"/>
  <c r="E43"/>
  <c r="D43"/>
  <c r="C43"/>
  <c r="P42"/>
  <c r="R42" s="1"/>
  <c r="O42"/>
  <c r="N42"/>
  <c r="M42"/>
  <c r="L42"/>
  <c r="K42"/>
  <c r="J42"/>
  <c r="I42"/>
  <c r="H42"/>
  <c r="G42"/>
  <c r="F42"/>
  <c r="E42"/>
  <c r="D42"/>
  <c r="C42"/>
  <c r="P41"/>
  <c r="R41" s="1"/>
  <c r="O41"/>
  <c r="N41"/>
  <c r="M41"/>
  <c r="L41"/>
  <c r="K41"/>
  <c r="J41"/>
  <c r="I41"/>
  <c r="H41"/>
  <c r="G41"/>
  <c r="F41"/>
  <c r="E41"/>
  <c r="D41"/>
  <c r="C41"/>
  <c r="P40"/>
  <c r="R40" s="1"/>
  <c r="O40"/>
  <c r="N40"/>
  <c r="M40"/>
  <c r="L40"/>
  <c r="K40"/>
  <c r="J40"/>
  <c r="I40"/>
  <c r="H40"/>
  <c r="G40"/>
  <c r="F40"/>
  <c r="E40"/>
  <c r="D40"/>
  <c r="C40"/>
  <c r="P39"/>
  <c r="R39" s="1"/>
  <c r="O39"/>
  <c r="N39"/>
  <c r="M39"/>
  <c r="L39"/>
  <c r="K39"/>
  <c r="J39"/>
  <c r="I39"/>
  <c r="H39"/>
  <c r="G39"/>
  <c r="F39"/>
  <c r="E39"/>
  <c r="D39"/>
  <c r="C39"/>
  <c r="R38"/>
  <c r="P38"/>
  <c r="O38"/>
  <c r="N38"/>
  <c r="M38"/>
  <c r="L38"/>
  <c r="K38"/>
  <c r="J38"/>
  <c r="I38"/>
  <c r="H38"/>
  <c r="G38"/>
  <c r="F38"/>
  <c r="E38"/>
  <c r="D38"/>
  <c r="C38"/>
  <c r="P37"/>
  <c r="R37" s="1"/>
  <c r="O37"/>
  <c r="N37"/>
  <c r="M37"/>
  <c r="L37"/>
  <c r="K37"/>
  <c r="J37"/>
  <c r="I37"/>
  <c r="H37"/>
  <c r="G37"/>
  <c r="F37"/>
  <c r="E37"/>
  <c r="D37"/>
  <c r="C37"/>
  <c r="R36"/>
  <c r="P36"/>
  <c r="O36"/>
  <c r="N36"/>
  <c r="M36"/>
  <c r="L36"/>
  <c r="K36"/>
  <c r="J36"/>
  <c r="I36"/>
  <c r="H36"/>
  <c r="G36"/>
  <c r="F36"/>
  <c r="E36"/>
  <c r="D36"/>
  <c r="C36"/>
  <c r="P35"/>
  <c r="R35" s="1"/>
  <c r="O35"/>
  <c r="N35"/>
  <c r="M35"/>
  <c r="L35"/>
  <c r="K35"/>
  <c r="J35"/>
  <c r="I35"/>
  <c r="H35"/>
  <c r="G35"/>
  <c r="F35"/>
  <c r="E35"/>
  <c r="D35"/>
  <c r="C35"/>
  <c r="P34"/>
  <c r="R34" s="1"/>
  <c r="O34"/>
  <c r="N34"/>
  <c r="M34"/>
  <c r="L34"/>
  <c r="K34"/>
  <c r="J34"/>
  <c r="I34"/>
  <c r="H34"/>
  <c r="G34"/>
  <c r="F34"/>
  <c r="E34"/>
  <c r="D34"/>
  <c r="C34"/>
  <c r="P33"/>
  <c r="R33" s="1"/>
  <c r="O33"/>
  <c r="N33"/>
  <c r="M33"/>
  <c r="L33"/>
  <c r="K33"/>
  <c r="J33"/>
  <c r="I33"/>
  <c r="H33"/>
  <c r="G33"/>
  <c r="F33"/>
  <c r="E33"/>
  <c r="D33"/>
  <c r="C33"/>
  <c r="R32"/>
  <c r="P32"/>
  <c r="O32"/>
  <c r="N32"/>
  <c r="M32"/>
  <c r="L32"/>
  <c r="K32"/>
  <c r="J32"/>
  <c r="I32"/>
  <c r="H32"/>
  <c r="G32"/>
  <c r="F32"/>
  <c r="E32"/>
  <c r="D32"/>
  <c r="C32"/>
  <c r="P31"/>
  <c r="R31" s="1"/>
  <c r="O31"/>
  <c r="N31"/>
  <c r="M31"/>
  <c r="L31"/>
  <c r="K31"/>
  <c r="J31"/>
  <c r="I31"/>
  <c r="H31"/>
  <c r="G31"/>
  <c r="F31"/>
  <c r="E31"/>
  <c r="D31"/>
  <c r="C31"/>
  <c r="P30"/>
  <c r="R30" s="1"/>
  <c r="O30"/>
  <c r="N30"/>
  <c r="M30"/>
  <c r="L30"/>
  <c r="K30"/>
  <c r="J30"/>
  <c r="I30"/>
  <c r="H30"/>
  <c r="G30"/>
  <c r="F30"/>
  <c r="E30"/>
  <c r="D30"/>
  <c r="C30"/>
  <c r="P29"/>
  <c r="R29" s="1"/>
  <c r="O29"/>
  <c r="N29"/>
  <c r="M29"/>
  <c r="L29"/>
  <c r="K29"/>
  <c r="J29"/>
  <c r="I29"/>
  <c r="H29"/>
  <c r="G29"/>
  <c r="F29"/>
  <c r="E29"/>
  <c r="D29"/>
  <c r="C29"/>
  <c r="R28"/>
  <c r="P28"/>
  <c r="O28"/>
  <c r="N28"/>
  <c r="M28"/>
  <c r="L28"/>
  <c r="K28"/>
  <c r="J28"/>
  <c r="I28"/>
  <c r="H28"/>
  <c r="G28"/>
  <c r="F28"/>
  <c r="E28"/>
  <c r="D28"/>
  <c r="C28"/>
  <c r="P27"/>
  <c r="R27" s="1"/>
  <c r="O27"/>
  <c r="N27"/>
  <c r="M27"/>
  <c r="L27"/>
  <c r="K27"/>
  <c r="J27"/>
  <c r="I27"/>
  <c r="H27"/>
  <c r="G27"/>
  <c r="F27"/>
  <c r="E27"/>
  <c r="D27"/>
  <c r="C27"/>
  <c r="P26"/>
  <c r="R26" s="1"/>
  <c r="O26"/>
  <c r="N26"/>
  <c r="M26"/>
  <c r="L26"/>
  <c r="K26"/>
  <c r="J26"/>
  <c r="I26"/>
  <c r="H26"/>
  <c r="G26"/>
  <c r="F26"/>
  <c r="E26"/>
  <c r="D26"/>
  <c r="C26"/>
  <c r="P25"/>
  <c r="R25" s="1"/>
  <c r="O25"/>
  <c r="N25"/>
  <c r="M25"/>
  <c r="L25"/>
  <c r="K25"/>
  <c r="J25"/>
  <c r="I25"/>
  <c r="H25"/>
  <c r="G25"/>
  <c r="F25"/>
  <c r="E25"/>
  <c r="D25"/>
  <c r="C25"/>
  <c r="P24"/>
  <c r="R24" s="1"/>
  <c r="O24"/>
  <c r="N24"/>
  <c r="M24"/>
  <c r="L24"/>
  <c r="K24"/>
  <c r="J24"/>
  <c r="I24"/>
  <c r="H24"/>
  <c r="G24"/>
  <c r="F24"/>
  <c r="E24"/>
  <c r="D24"/>
  <c r="C24"/>
  <c r="P23"/>
  <c r="R23" s="1"/>
  <c r="O23"/>
  <c r="N23"/>
  <c r="M23"/>
  <c r="L23"/>
  <c r="K23"/>
  <c r="J23"/>
  <c r="I23"/>
  <c r="H23"/>
  <c r="G23"/>
  <c r="F23"/>
  <c r="E23"/>
  <c r="D23"/>
  <c r="C23"/>
  <c r="P22"/>
  <c r="R22" s="1"/>
  <c r="O22"/>
  <c r="N22"/>
  <c r="M22"/>
  <c r="L22"/>
  <c r="K22"/>
  <c r="J22"/>
  <c r="I22"/>
  <c r="H22"/>
  <c r="G22"/>
  <c r="F22"/>
  <c r="E22"/>
  <c r="D22"/>
  <c r="C22"/>
  <c r="P21"/>
  <c r="R21" s="1"/>
  <c r="O21"/>
  <c r="N21"/>
  <c r="M21"/>
  <c r="L21"/>
  <c r="K21"/>
  <c r="J21"/>
  <c r="I21"/>
  <c r="H21"/>
  <c r="G21"/>
  <c r="F21"/>
  <c r="E21"/>
  <c r="D21"/>
  <c r="C21"/>
  <c r="R20"/>
  <c r="P20"/>
  <c r="O20"/>
  <c r="N20"/>
  <c r="M20"/>
  <c r="L20"/>
  <c r="K20"/>
  <c r="J20"/>
  <c r="I20"/>
  <c r="H20"/>
  <c r="G20"/>
  <c r="F20"/>
  <c r="E20"/>
  <c r="D20"/>
  <c r="C20"/>
  <c r="P19"/>
  <c r="R19" s="1"/>
  <c r="O19"/>
  <c r="N19"/>
  <c r="M19"/>
  <c r="L19"/>
  <c r="K19"/>
  <c r="J19"/>
  <c r="I19"/>
  <c r="H19"/>
  <c r="G19"/>
  <c r="F19"/>
  <c r="E19"/>
  <c r="D19"/>
  <c r="C19"/>
  <c r="P18"/>
  <c r="R18" s="1"/>
  <c r="O18"/>
  <c r="N18"/>
  <c r="M18"/>
  <c r="L18"/>
  <c r="K18"/>
  <c r="J18"/>
  <c r="I18"/>
  <c r="H18"/>
  <c r="G18"/>
  <c r="F18"/>
  <c r="E18"/>
  <c r="D18"/>
  <c r="C18"/>
  <c r="P17"/>
  <c r="R17" s="1"/>
  <c r="O17"/>
  <c r="N17"/>
  <c r="M17"/>
  <c r="L17"/>
  <c r="K17"/>
  <c r="J17"/>
  <c r="I17"/>
  <c r="H17"/>
  <c r="G17"/>
  <c r="F17"/>
  <c r="E17"/>
  <c r="D17"/>
  <c r="C17"/>
  <c r="R16"/>
  <c r="P16"/>
  <c r="O16"/>
  <c r="N16"/>
  <c r="M16"/>
  <c r="L16"/>
  <c r="K16"/>
  <c r="J16"/>
  <c r="I16"/>
  <c r="H16"/>
  <c r="G16"/>
  <c r="F16"/>
  <c r="E16"/>
  <c r="D16"/>
  <c r="C16"/>
  <c r="P15"/>
  <c r="R15" s="1"/>
  <c r="O15"/>
  <c r="N15"/>
  <c r="M15"/>
  <c r="L15"/>
  <c r="K15"/>
  <c r="J15"/>
  <c r="I15"/>
  <c r="H15"/>
  <c r="G15"/>
  <c r="F15"/>
  <c r="E15"/>
  <c r="D15"/>
  <c r="C15"/>
  <c r="R14"/>
  <c r="P14"/>
  <c r="O14"/>
  <c r="N14"/>
  <c r="M14"/>
  <c r="L14"/>
  <c r="K14"/>
  <c r="J14"/>
  <c r="I14"/>
  <c r="H14"/>
  <c r="G14"/>
  <c r="F14"/>
  <c r="E14"/>
  <c r="D14"/>
  <c r="C14"/>
  <c r="P13"/>
  <c r="R13" s="1"/>
  <c r="O13"/>
  <c r="N13"/>
  <c r="M13"/>
  <c r="L13"/>
  <c r="K13"/>
  <c r="J13"/>
  <c r="I13"/>
  <c r="H13"/>
  <c r="G13"/>
  <c r="F13"/>
  <c r="E13"/>
  <c r="D13"/>
  <c r="C13"/>
  <c r="R12"/>
  <c r="P12"/>
  <c r="O12"/>
  <c r="N12"/>
  <c r="M12"/>
  <c r="L12"/>
  <c r="K12"/>
  <c r="J12"/>
  <c r="I12"/>
  <c r="H12"/>
  <c r="G12"/>
  <c r="F12"/>
  <c r="E12"/>
  <c r="D12"/>
  <c r="C12"/>
  <c r="P11"/>
  <c r="R11" s="1"/>
  <c r="R201" s="1"/>
  <c r="R203" s="1"/>
  <c r="O11"/>
  <c r="O201" s="1"/>
  <c r="O203" s="1"/>
  <c r="N11"/>
  <c r="N201" s="1"/>
  <c r="N203" s="1"/>
  <c r="M11"/>
  <c r="M201" s="1"/>
  <c r="M203" s="1"/>
  <c r="L11"/>
  <c r="L201" s="1"/>
  <c r="L203" s="1"/>
  <c r="K11"/>
  <c r="K201" s="1"/>
  <c r="K203" s="1"/>
  <c r="J11"/>
  <c r="J201" s="1"/>
  <c r="J203" s="1"/>
  <c r="I11"/>
  <c r="I201" s="1"/>
  <c r="I203" s="1"/>
  <c r="H11"/>
  <c r="H201" s="1"/>
  <c r="H203" s="1"/>
  <c r="G11"/>
  <c r="G201" s="1"/>
  <c r="G203" s="1"/>
  <c r="F11"/>
  <c r="F201" s="1"/>
  <c r="F203" s="1"/>
  <c r="E11"/>
  <c r="E201" s="1"/>
  <c r="E203" s="1"/>
  <c r="D11"/>
  <c r="D201" s="1"/>
  <c r="D203" s="1"/>
  <c r="C11"/>
  <c r="C201" s="1"/>
  <c r="C203" s="1"/>
  <c r="P201" l="1"/>
  <c r="P203" s="1"/>
  <c r="R185" i="12"/>
  <c r="O185"/>
  <c r="P184"/>
  <c r="M184"/>
  <c r="L184"/>
  <c r="K184"/>
  <c r="J184"/>
  <c r="I184"/>
  <c r="H184"/>
  <c r="G184"/>
  <c r="F184"/>
  <c r="N184" s="1"/>
  <c r="Q184" s="1"/>
  <c r="E184"/>
  <c r="D184"/>
  <c r="C184"/>
  <c r="B184"/>
  <c r="P183"/>
  <c r="M183"/>
  <c r="L183"/>
  <c r="K183"/>
  <c r="J183"/>
  <c r="I183"/>
  <c r="H183"/>
  <c r="G183"/>
  <c r="F183"/>
  <c r="E183"/>
  <c r="D183"/>
  <c r="C183"/>
  <c r="B183"/>
  <c r="N183" s="1"/>
  <c r="Q183" s="1"/>
  <c r="P182"/>
  <c r="M182"/>
  <c r="L182"/>
  <c r="K182"/>
  <c r="J182"/>
  <c r="I182"/>
  <c r="H182"/>
  <c r="G182"/>
  <c r="F182"/>
  <c r="E182"/>
  <c r="D182"/>
  <c r="C182"/>
  <c r="B182"/>
  <c r="N182" s="1"/>
  <c r="Q182" s="1"/>
  <c r="P181"/>
  <c r="M181"/>
  <c r="L181"/>
  <c r="K181"/>
  <c r="J181"/>
  <c r="I181"/>
  <c r="H181"/>
  <c r="G181"/>
  <c r="F181"/>
  <c r="E181"/>
  <c r="D181"/>
  <c r="C181"/>
  <c r="N181" s="1"/>
  <c r="Q181" s="1"/>
  <c r="B181"/>
  <c r="P180"/>
  <c r="M180"/>
  <c r="L180"/>
  <c r="K180"/>
  <c r="J180"/>
  <c r="I180"/>
  <c r="H180"/>
  <c r="G180"/>
  <c r="F180"/>
  <c r="E180"/>
  <c r="D180"/>
  <c r="C180"/>
  <c r="B180"/>
  <c r="N180" s="1"/>
  <c r="Q180" s="1"/>
  <c r="P179"/>
  <c r="M179"/>
  <c r="L179"/>
  <c r="K179"/>
  <c r="J179"/>
  <c r="I179"/>
  <c r="H179"/>
  <c r="G179"/>
  <c r="F179"/>
  <c r="E179"/>
  <c r="D179"/>
  <c r="C179"/>
  <c r="N179" s="1"/>
  <c r="Q179" s="1"/>
  <c r="B179"/>
  <c r="P178"/>
  <c r="M178"/>
  <c r="L178"/>
  <c r="K178"/>
  <c r="J178"/>
  <c r="I178"/>
  <c r="H178"/>
  <c r="G178"/>
  <c r="F178"/>
  <c r="E178"/>
  <c r="D178"/>
  <c r="C178"/>
  <c r="B178"/>
  <c r="N178" s="1"/>
  <c r="Q178" s="1"/>
  <c r="P177"/>
  <c r="M177"/>
  <c r="L177"/>
  <c r="K177"/>
  <c r="J177"/>
  <c r="I177"/>
  <c r="H177"/>
  <c r="G177"/>
  <c r="F177"/>
  <c r="E177"/>
  <c r="D177"/>
  <c r="C177"/>
  <c r="B177"/>
  <c r="N177" s="1"/>
  <c r="Q177" s="1"/>
  <c r="P176"/>
  <c r="M176"/>
  <c r="L176"/>
  <c r="K176"/>
  <c r="J176"/>
  <c r="I176"/>
  <c r="H176"/>
  <c r="G176"/>
  <c r="F176"/>
  <c r="N176" s="1"/>
  <c r="Q176" s="1"/>
  <c r="E176"/>
  <c r="D176"/>
  <c r="C176"/>
  <c r="B176"/>
  <c r="P175"/>
  <c r="M175"/>
  <c r="L175"/>
  <c r="K175"/>
  <c r="J175"/>
  <c r="I175"/>
  <c r="H175"/>
  <c r="G175"/>
  <c r="F175"/>
  <c r="E175"/>
  <c r="D175"/>
  <c r="C175"/>
  <c r="B175"/>
  <c r="N175" s="1"/>
  <c r="Q175" s="1"/>
  <c r="P174"/>
  <c r="M174"/>
  <c r="L174"/>
  <c r="K174"/>
  <c r="J174"/>
  <c r="I174"/>
  <c r="H174"/>
  <c r="G174"/>
  <c r="F174"/>
  <c r="E174"/>
  <c r="D174"/>
  <c r="C174"/>
  <c r="B174"/>
  <c r="N174" s="1"/>
  <c r="Q174" s="1"/>
  <c r="P173"/>
  <c r="M173"/>
  <c r="L173"/>
  <c r="K173"/>
  <c r="J173"/>
  <c r="I173"/>
  <c r="H173"/>
  <c r="G173"/>
  <c r="F173"/>
  <c r="E173"/>
  <c r="D173"/>
  <c r="C173"/>
  <c r="N173" s="1"/>
  <c r="Q173" s="1"/>
  <c r="B173"/>
  <c r="P172"/>
  <c r="M172"/>
  <c r="L172"/>
  <c r="K172"/>
  <c r="J172"/>
  <c r="I172"/>
  <c r="H172"/>
  <c r="G172"/>
  <c r="F172"/>
  <c r="E172"/>
  <c r="D172"/>
  <c r="C172"/>
  <c r="B172"/>
  <c r="N172" s="1"/>
  <c r="Q172" s="1"/>
  <c r="P171"/>
  <c r="M171"/>
  <c r="L171"/>
  <c r="K171"/>
  <c r="J171"/>
  <c r="I171"/>
  <c r="H171"/>
  <c r="G171"/>
  <c r="F171"/>
  <c r="E171"/>
  <c r="D171"/>
  <c r="C171"/>
  <c r="N171" s="1"/>
  <c r="Q171" s="1"/>
  <c r="B171"/>
  <c r="P170"/>
  <c r="M170"/>
  <c r="L170"/>
  <c r="K170"/>
  <c r="J170"/>
  <c r="I170"/>
  <c r="H170"/>
  <c r="G170"/>
  <c r="F170"/>
  <c r="N170" s="1"/>
  <c r="Q170" s="1"/>
  <c r="E170"/>
  <c r="D170"/>
  <c r="C170"/>
  <c r="B170"/>
  <c r="P169"/>
  <c r="M169"/>
  <c r="L169"/>
  <c r="K169"/>
  <c r="J169"/>
  <c r="I169"/>
  <c r="H169"/>
  <c r="G169"/>
  <c r="F169"/>
  <c r="E169"/>
  <c r="D169"/>
  <c r="C169"/>
  <c r="B169"/>
  <c r="N169" s="1"/>
  <c r="Q169" s="1"/>
  <c r="P168"/>
  <c r="M168"/>
  <c r="L168"/>
  <c r="K168"/>
  <c r="J168"/>
  <c r="I168"/>
  <c r="H168"/>
  <c r="G168"/>
  <c r="F168"/>
  <c r="N168" s="1"/>
  <c r="Q168" s="1"/>
  <c r="E168"/>
  <c r="D168"/>
  <c r="C168"/>
  <c r="B168"/>
  <c r="P167"/>
  <c r="M167"/>
  <c r="L167"/>
  <c r="K167"/>
  <c r="J167"/>
  <c r="I167"/>
  <c r="H167"/>
  <c r="G167"/>
  <c r="F167"/>
  <c r="E167"/>
  <c r="D167"/>
  <c r="C167"/>
  <c r="B167"/>
  <c r="N167" s="1"/>
  <c r="Q167" s="1"/>
  <c r="P166"/>
  <c r="M166"/>
  <c r="L166"/>
  <c r="K166"/>
  <c r="J166"/>
  <c r="I166"/>
  <c r="H166"/>
  <c r="G166"/>
  <c r="F166"/>
  <c r="E166"/>
  <c r="D166"/>
  <c r="C166"/>
  <c r="B166"/>
  <c r="N166" s="1"/>
  <c r="Q166" s="1"/>
  <c r="P165"/>
  <c r="M165"/>
  <c r="L165"/>
  <c r="K165"/>
  <c r="J165"/>
  <c r="I165"/>
  <c r="H165"/>
  <c r="G165"/>
  <c r="F165"/>
  <c r="E165"/>
  <c r="D165"/>
  <c r="C165"/>
  <c r="N165" s="1"/>
  <c r="Q165" s="1"/>
  <c r="B165"/>
  <c r="P164"/>
  <c r="M164"/>
  <c r="L164"/>
  <c r="K164"/>
  <c r="J164"/>
  <c r="I164"/>
  <c r="H164"/>
  <c r="G164"/>
  <c r="F164"/>
  <c r="E164"/>
  <c r="D164"/>
  <c r="C164"/>
  <c r="B164"/>
  <c r="N164" s="1"/>
  <c r="Q164" s="1"/>
  <c r="P163"/>
  <c r="M163"/>
  <c r="L163"/>
  <c r="K163"/>
  <c r="J163"/>
  <c r="I163"/>
  <c r="H163"/>
  <c r="G163"/>
  <c r="F163"/>
  <c r="E163"/>
  <c r="D163"/>
  <c r="C163"/>
  <c r="N163" s="1"/>
  <c r="Q163" s="1"/>
  <c r="B163"/>
  <c r="P162"/>
  <c r="M162"/>
  <c r="L162"/>
  <c r="K162"/>
  <c r="J162"/>
  <c r="I162"/>
  <c r="H162"/>
  <c r="G162"/>
  <c r="F162"/>
  <c r="N162" s="1"/>
  <c r="Q162" s="1"/>
  <c r="E162"/>
  <c r="D162"/>
  <c r="C162"/>
  <c r="B162"/>
  <c r="P161"/>
  <c r="M161"/>
  <c r="L161"/>
  <c r="K161"/>
  <c r="J161"/>
  <c r="I161"/>
  <c r="H161"/>
  <c r="G161"/>
  <c r="F161"/>
  <c r="E161"/>
  <c r="D161"/>
  <c r="C161"/>
  <c r="B161"/>
  <c r="N161" s="1"/>
  <c r="Q161" s="1"/>
  <c r="P160"/>
  <c r="M160"/>
  <c r="L160"/>
  <c r="K160"/>
  <c r="J160"/>
  <c r="I160"/>
  <c r="H160"/>
  <c r="G160"/>
  <c r="F160"/>
  <c r="N160" s="1"/>
  <c r="Q160" s="1"/>
  <c r="E160"/>
  <c r="D160"/>
  <c r="C160"/>
  <c r="B160"/>
  <c r="P159"/>
  <c r="M159"/>
  <c r="L159"/>
  <c r="K159"/>
  <c r="J159"/>
  <c r="I159"/>
  <c r="H159"/>
  <c r="G159"/>
  <c r="F159"/>
  <c r="E159"/>
  <c r="D159"/>
  <c r="C159"/>
  <c r="B159"/>
  <c r="N159" s="1"/>
  <c r="Q159" s="1"/>
  <c r="P158"/>
  <c r="M158"/>
  <c r="L158"/>
  <c r="K158"/>
  <c r="J158"/>
  <c r="I158"/>
  <c r="H158"/>
  <c r="G158"/>
  <c r="F158"/>
  <c r="E158"/>
  <c r="D158"/>
  <c r="C158"/>
  <c r="B158"/>
  <c r="N158" s="1"/>
  <c r="Q158" s="1"/>
  <c r="P157"/>
  <c r="M157"/>
  <c r="L157"/>
  <c r="K157"/>
  <c r="J157"/>
  <c r="I157"/>
  <c r="H157"/>
  <c r="G157"/>
  <c r="F157"/>
  <c r="E157"/>
  <c r="D157"/>
  <c r="C157"/>
  <c r="B157"/>
  <c r="N157" s="1"/>
  <c r="Q157" s="1"/>
  <c r="P156"/>
  <c r="M156"/>
  <c r="L156"/>
  <c r="K156"/>
  <c r="J156"/>
  <c r="I156"/>
  <c r="H156"/>
  <c r="G156"/>
  <c r="F156"/>
  <c r="E156"/>
  <c r="D156"/>
  <c r="C156"/>
  <c r="B156"/>
  <c r="N156" s="1"/>
  <c r="Q156" s="1"/>
  <c r="P155"/>
  <c r="M155"/>
  <c r="L155"/>
  <c r="K155"/>
  <c r="J155"/>
  <c r="I155"/>
  <c r="H155"/>
  <c r="G155"/>
  <c r="F155"/>
  <c r="E155"/>
  <c r="D155"/>
  <c r="C155"/>
  <c r="N155" s="1"/>
  <c r="Q155" s="1"/>
  <c r="B155"/>
  <c r="P154"/>
  <c r="M154"/>
  <c r="L154"/>
  <c r="K154"/>
  <c r="J154"/>
  <c r="I154"/>
  <c r="H154"/>
  <c r="G154"/>
  <c r="F154"/>
  <c r="N154" s="1"/>
  <c r="Q154" s="1"/>
  <c r="E154"/>
  <c r="D154"/>
  <c r="C154"/>
  <c r="B154"/>
  <c r="P153"/>
  <c r="M153"/>
  <c r="L153"/>
  <c r="K153"/>
  <c r="J153"/>
  <c r="I153"/>
  <c r="H153"/>
  <c r="G153"/>
  <c r="F153"/>
  <c r="E153"/>
  <c r="D153"/>
  <c r="C153"/>
  <c r="B153"/>
  <c r="N153" s="1"/>
  <c r="Q153" s="1"/>
  <c r="P152"/>
  <c r="M152"/>
  <c r="L152"/>
  <c r="K152"/>
  <c r="J152"/>
  <c r="I152"/>
  <c r="H152"/>
  <c r="G152"/>
  <c r="F152"/>
  <c r="E152"/>
  <c r="D152"/>
  <c r="N152" s="1"/>
  <c r="Q152" s="1"/>
  <c r="C152"/>
  <c r="B152"/>
  <c r="P151"/>
  <c r="M151"/>
  <c r="L151"/>
  <c r="K151"/>
  <c r="J151"/>
  <c r="I151"/>
  <c r="H151"/>
  <c r="G151"/>
  <c r="F151"/>
  <c r="E151"/>
  <c r="D151"/>
  <c r="C151"/>
  <c r="B151"/>
  <c r="N151" s="1"/>
  <c r="Q151" s="1"/>
  <c r="P150"/>
  <c r="M150"/>
  <c r="L150"/>
  <c r="K150"/>
  <c r="J150"/>
  <c r="I150"/>
  <c r="H150"/>
  <c r="G150"/>
  <c r="F150"/>
  <c r="E150"/>
  <c r="D150"/>
  <c r="C150"/>
  <c r="B150"/>
  <c r="N150" s="1"/>
  <c r="Q150" s="1"/>
  <c r="P149"/>
  <c r="M149"/>
  <c r="L149"/>
  <c r="K149"/>
  <c r="J149"/>
  <c r="I149"/>
  <c r="H149"/>
  <c r="G149"/>
  <c r="F149"/>
  <c r="E149"/>
  <c r="D149"/>
  <c r="C149"/>
  <c r="B149"/>
  <c r="N149" s="1"/>
  <c r="Q149" s="1"/>
  <c r="P148"/>
  <c r="M148"/>
  <c r="L148"/>
  <c r="K148"/>
  <c r="J148"/>
  <c r="I148"/>
  <c r="H148"/>
  <c r="G148"/>
  <c r="F148"/>
  <c r="E148"/>
  <c r="D148"/>
  <c r="C148"/>
  <c r="B148"/>
  <c r="N148" s="1"/>
  <c r="Q148" s="1"/>
  <c r="P147"/>
  <c r="M147"/>
  <c r="L147"/>
  <c r="K147"/>
  <c r="J147"/>
  <c r="I147"/>
  <c r="H147"/>
  <c r="G147"/>
  <c r="F147"/>
  <c r="E147"/>
  <c r="D147"/>
  <c r="C147"/>
  <c r="N147" s="1"/>
  <c r="Q147" s="1"/>
  <c r="B147"/>
  <c r="P146"/>
  <c r="M146"/>
  <c r="L146"/>
  <c r="K146"/>
  <c r="J146"/>
  <c r="I146"/>
  <c r="H146"/>
  <c r="G146"/>
  <c r="F146"/>
  <c r="N146" s="1"/>
  <c r="Q146" s="1"/>
  <c r="E146"/>
  <c r="D146"/>
  <c r="C146"/>
  <c r="B146"/>
  <c r="P145"/>
  <c r="M145"/>
  <c r="L145"/>
  <c r="K145"/>
  <c r="J145"/>
  <c r="I145"/>
  <c r="H145"/>
  <c r="G145"/>
  <c r="F145"/>
  <c r="E145"/>
  <c r="D145"/>
  <c r="C145"/>
  <c r="B145"/>
  <c r="N145" s="1"/>
  <c r="Q145" s="1"/>
  <c r="P144"/>
  <c r="M144"/>
  <c r="L144"/>
  <c r="K144"/>
  <c r="J144"/>
  <c r="I144"/>
  <c r="H144"/>
  <c r="G144"/>
  <c r="F144"/>
  <c r="E144"/>
  <c r="D144"/>
  <c r="N144" s="1"/>
  <c r="Q144" s="1"/>
  <c r="C144"/>
  <c r="B144"/>
  <c r="P143"/>
  <c r="M143"/>
  <c r="L143"/>
  <c r="K143"/>
  <c r="J143"/>
  <c r="I143"/>
  <c r="H143"/>
  <c r="G143"/>
  <c r="F143"/>
  <c r="E143"/>
  <c r="D143"/>
  <c r="C143"/>
  <c r="B143"/>
  <c r="N143" s="1"/>
  <c r="Q143" s="1"/>
  <c r="P142"/>
  <c r="M142"/>
  <c r="L142"/>
  <c r="K142"/>
  <c r="J142"/>
  <c r="I142"/>
  <c r="H142"/>
  <c r="G142"/>
  <c r="F142"/>
  <c r="E142"/>
  <c r="D142"/>
  <c r="C142"/>
  <c r="B142"/>
  <c r="N142" s="1"/>
  <c r="Q142" s="1"/>
  <c r="P141"/>
  <c r="M141"/>
  <c r="L141"/>
  <c r="K141"/>
  <c r="J141"/>
  <c r="I141"/>
  <c r="H141"/>
  <c r="G141"/>
  <c r="F141"/>
  <c r="E141"/>
  <c r="D141"/>
  <c r="C141"/>
  <c r="B141"/>
  <c r="N141" s="1"/>
  <c r="Q141" s="1"/>
  <c r="P140"/>
  <c r="M140"/>
  <c r="L140"/>
  <c r="K140"/>
  <c r="J140"/>
  <c r="I140"/>
  <c r="H140"/>
  <c r="G140"/>
  <c r="F140"/>
  <c r="E140"/>
  <c r="D140"/>
  <c r="C140"/>
  <c r="B140"/>
  <c r="N140" s="1"/>
  <c r="Q140" s="1"/>
  <c r="P139"/>
  <c r="M139"/>
  <c r="L139"/>
  <c r="K139"/>
  <c r="J139"/>
  <c r="I139"/>
  <c r="H139"/>
  <c r="G139"/>
  <c r="F139"/>
  <c r="E139"/>
  <c r="D139"/>
  <c r="C139"/>
  <c r="N139" s="1"/>
  <c r="Q139" s="1"/>
  <c r="B139"/>
  <c r="P138"/>
  <c r="M138"/>
  <c r="L138"/>
  <c r="K138"/>
  <c r="J138"/>
  <c r="I138"/>
  <c r="H138"/>
  <c r="G138"/>
  <c r="F138"/>
  <c r="N138" s="1"/>
  <c r="Q138" s="1"/>
  <c r="E138"/>
  <c r="D138"/>
  <c r="C138"/>
  <c r="B138"/>
  <c r="P137"/>
  <c r="M137"/>
  <c r="L137"/>
  <c r="K137"/>
  <c r="J137"/>
  <c r="I137"/>
  <c r="H137"/>
  <c r="G137"/>
  <c r="F137"/>
  <c r="E137"/>
  <c r="D137"/>
  <c r="C137"/>
  <c r="B137"/>
  <c r="N137" s="1"/>
  <c r="Q137" s="1"/>
  <c r="P136"/>
  <c r="M136"/>
  <c r="L136"/>
  <c r="K136"/>
  <c r="J136"/>
  <c r="I136"/>
  <c r="H136"/>
  <c r="G136"/>
  <c r="F136"/>
  <c r="E136"/>
  <c r="D136"/>
  <c r="N136" s="1"/>
  <c r="Q136" s="1"/>
  <c r="C136"/>
  <c r="B136"/>
  <c r="P135"/>
  <c r="M135"/>
  <c r="L135"/>
  <c r="K135"/>
  <c r="J135"/>
  <c r="I135"/>
  <c r="H135"/>
  <c r="G135"/>
  <c r="F135"/>
  <c r="E135"/>
  <c r="D135"/>
  <c r="C135"/>
  <c r="B135"/>
  <c r="N135" s="1"/>
  <c r="Q135" s="1"/>
  <c r="P134"/>
  <c r="M134"/>
  <c r="L134"/>
  <c r="K134"/>
  <c r="J134"/>
  <c r="I134"/>
  <c r="H134"/>
  <c r="G134"/>
  <c r="F134"/>
  <c r="E134"/>
  <c r="D134"/>
  <c r="C134"/>
  <c r="B134"/>
  <c r="N134" s="1"/>
  <c r="Q134" s="1"/>
  <c r="P133"/>
  <c r="M133"/>
  <c r="L133"/>
  <c r="K133"/>
  <c r="J133"/>
  <c r="I133"/>
  <c r="H133"/>
  <c r="G133"/>
  <c r="F133"/>
  <c r="E133"/>
  <c r="D133"/>
  <c r="C133"/>
  <c r="B133"/>
  <c r="N133" s="1"/>
  <c r="Q133" s="1"/>
  <c r="P132"/>
  <c r="M132"/>
  <c r="L132"/>
  <c r="K132"/>
  <c r="J132"/>
  <c r="I132"/>
  <c r="H132"/>
  <c r="G132"/>
  <c r="F132"/>
  <c r="E132"/>
  <c r="D132"/>
  <c r="C132"/>
  <c r="B132"/>
  <c r="N132" s="1"/>
  <c r="Q132" s="1"/>
  <c r="P131"/>
  <c r="M131"/>
  <c r="L131"/>
  <c r="K131"/>
  <c r="J131"/>
  <c r="I131"/>
  <c r="H131"/>
  <c r="G131"/>
  <c r="F131"/>
  <c r="E131"/>
  <c r="D131"/>
  <c r="C131"/>
  <c r="N131" s="1"/>
  <c r="Q131" s="1"/>
  <c r="B131"/>
  <c r="P130"/>
  <c r="M130"/>
  <c r="L130"/>
  <c r="K130"/>
  <c r="J130"/>
  <c r="I130"/>
  <c r="H130"/>
  <c r="G130"/>
  <c r="F130"/>
  <c r="N130" s="1"/>
  <c r="Q130" s="1"/>
  <c r="E130"/>
  <c r="D130"/>
  <c r="C130"/>
  <c r="B130"/>
  <c r="P129"/>
  <c r="M129"/>
  <c r="L129"/>
  <c r="K129"/>
  <c r="J129"/>
  <c r="I129"/>
  <c r="H129"/>
  <c r="G129"/>
  <c r="F129"/>
  <c r="E129"/>
  <c r="D129"/>
  <c r="C129"/>
  <c r="B129"/>
  <c r="N129" s="1"/>
  <c r="Q129" s="1"/>
  <c r="P128"/>
  <c r="M128"/>
  <c r="L128"/>
  <c r="K128"/>
  <c r="J128"/>
  <c r="I128"/>
  <c r="H128"/>
  <c r="G128"/>
  <c r="F128"/>
  <c r="E128"/>
  <c r="D128"/>
  <c r="N128" s="1"/>
  <c r="Q128" s="1"/>
  <c r="C128"/>
  <c r="B128"/>
  <c r="P127"/>
  <c r="M127"/>
  <c r="L127"/>
  <c r="K127"/>
  <c r="J127"/>
  <c r="I127"/>
  <c r="H127"/>
  <c r="G127"/>
  <c r="F127"/>
  <c r="E127"/>
  <c r="D127"/>
  <c r="C127"/>
  <c r="B127"/>
  <c r="N127" s="1"/>
  <c r="Q127" s="1"/>
  <c r="P126"/>
  <c r="M126"/>
  <c r="L126"/>
  <c r="K126"/>
  <c r="J126"/>
  <c r="I126"/>
  <c r="H126"/>
  <c r="G126"/>
  <c r="F126"/>
  <c r="E126"/>
  <c r="D126"/>
  <c r="C126"/>
  <c r="B126"/>
  <c r="N126" s="1"/>
  <c r="Q126" s="1"/>
  <c r="P125"/>
  <c r="M125"/>
  <c r="L125"/>
  <c r="K125"/>
  <c r="J125"/>
  <c r="I125"/>
  <c r="H125"/>
  <c r="G125"/>
  <c r="F125"/>
  <c r="E125"/>
  <c r="D125"/>
  <c r="C125"/>
  <c r="B125"/>
  <c r="N125" s="1"/>
  <c r="Q125" s="1"/>
  <c r="P124"/>
  <c r="M124"/>
  <c r="L124"/>
  <c r="K124"/>
  <c r="J124"/>
  <c r="I124"/>
  <c r="H124"/>
  <c r="G124"/>
  <c r="F124"/>
  <c r="E124"/>
  <c r="D124"/>
  <c r="C124"/>
  <c r="B124"/>
  <c r="N124" s="1"/>
  <c r="Q124" s="1"/>
  <c r="P123"/>
  <c r="M123"/>
  <c r="L123"/>
  <c r="K123"/>
  <c r="J123"/>
  <c r="I123"/>
  <c r="H123"/>
  <c r="G123"/>
  <c r="F123"/>
  <c r="E123"/>
  <c r="D123"/>
  <c r="C123"/>
  <c r="N123" s="1"/>
  <c r="Q123" s="1"/>
  <c r="B123"/>
  <c r="P122"/>
  <c r="M122"/>
  <c r="L122"/>
  <c r="K122"/>
  <c r="J122"/>
  <c r="I122"/>
  <c r="H122"/>
  <c r="G122"/>
  <c r="F122"/>
  <c r="N122" s="1"/>
  <c r="Q122" s="1"/>
  <c r="E122"/>
  <c r="D122"/>
  <c r="C122"/>
  <c r="B122"/>
  <c r="P121"/>
  <c r="M121"/>
  <c r="L121"/>
  <c r="K121"/>
  <c r="J121"/>
  <c r="I121"/>
  <c r="H121"/>
  <c r="G121"/>
  <c r="F121"/>
  <c r="E121"/>
  <c r="D121"/>
  <c r="C121"/>
  <c r="B121"/>
  <c r="N121" s="1"/>
  <c r="Q121" s="1"/>
  <c r="P120"/>
  <c r="M120"/>
  <c r="L120"/>
  <c r="K120"/>
  <c r="J120"/>
  <c r="I120"/>
  <c r="H120"/>
  <c r="G120"/>
  <c r="F120"/>
  <c r="E120"/>
  <c r="D120"/>
  <c r="N120" s="1"/>
  <c r="Q120" s="1"/>
  <c r="C120"/>
  <c r="B120"/>
  <c r="P119"/>
  <c r="M119"/>
  <c r="L119"/>
  <c r="K119"/>
  <c r="J119"/>
  <c r="I119"/>
  <c r="H119"/>
  <c r="G119"/>
  <c r="F119"/>
  <c r="E119"/>
  <c r="D119"/>
  <c r="C119"/>
  <c r="B119"/>
  <c r="N119" s="1"/>
  <c r="Q119" s="1"/>
  <c r="P118"/>
  <c r="M118"/>
  <c r="L118"/>
  <c r="K118"/>
  <c r="J118"/>
  <c r="I118"/>
  <c r="H118"/>
  <c r="G118"/>
  <c r="F118"/>
  <c r="E118"/>
  <c r="D118"/>
  <c r="C118"/>
  <c r="B118"/>
  <c r="N118" s="1"/>
  <c r="Q118" s="1"/>
  <c r="P117"/>
  <c r="M117"/>
  <c r="L117"/>
  <c r="K117"/>
  <c r="J117"/>
  <c r="I117"/>
  <c r="H117"/>
  <c r="G117"/>
  <c r="F117"/>
  <c r="E117"/>
  <c r="D117"/>
  <c r="C117"/>
  <c r="B117"/>
  <c r="N117" s="1"/>
  <c r="Q117" s="1"/>
  <c r="P116"/>
  <c r="M116"/>
  <c r="L116"/>
  <c r="K116"/>
  <c r="J116"/>
  <c r="I116"/>
  <c r="H116"/>
  <c r="G116"/>
  <c r="F116"/>
  <c r="E116"/>
  <c r="D116"/>
  <c r="C116"/>
  <c r="B116"/>
  <c r="N116" s="1"/>
  <c r="Q116" s="1"/>
  <c r="P115"/>
  <c r="M115"/>
  <c r="L115"/>
  <c r="K115"/>
  <c r="J115"/>
  <c r="I115"/>
  <c r="H115"/>
  <c r="G115"/>
  <c r="F115"/>
  <c r="E115"/>
  <c r="D115"/>
  <c r="C115"/>
  <c r="N115" s="1"/>
  <c r="Q115" s="1"/>
  <c r="B115"/>
  <c r="P114"/>
  <c r="M114"/>
  <c r="L114"/>
  <c r="K114"/>
  <c r="J114"/>
  <c r="I114"/>
  <c r="H114"/>
  <c r="G114"/>
  <c r="F114"/>
  <c r="N114" s="1"/>
  <c r="Q114" s="1"/>
  <c r="E114"/>
  <c r="D114"/>
  <c r="C114"/>
  <c r="B114"/>
  <c r="P113"/>
  <c r="M113"/>
  <c r="L113"/>
  <c r="K113"/>
  <c r="J113"/>
  <c r="I113"/>
  <c r="H113"/>
  <c r="G113"/>
  <c r="F113"/>
  <c r="E113"/>
  <c r="D113"/>
  <c r="C113"/>
  <c r="B113"/>
  <c r="N113" s="1"/>
  <c r="Q113" s="1"/>
  <c r="P112"/>
  <c r="M112"/>
  <c r="L112"/>
  <c r="K112"/>
  <c r="J112"/>
  <c r="I112"/>
  <c r="H112"/>
  <c r="G112"/>
  <c r="F112"/>
  <c r="E112"/>
  <c r="D112"/>
  <c r="N112" s="1"/>
  <c r="Q112" s="1"/>
  <c r="C112"/>
  <c r="B112"/>
  <c r="P111"/>
  <c r="M111"/>
  <c r="L111"/>
  <c r="K111"/>
  <c r="J111"/>
  <c r="I111"/>
  <c r="H111"/>
  <c r="G111"/>
  <c r="F111"/>
  <c r="E111"/>
  <c r="D111"/>
  <c r="C111"/>
  <c r="B111"/>
  <c r="N111" s="1"/>
  <c r="Q111" s="1"/>
  <c r="P110"/>
  <c r="M110"/>
  <c r="L110"/>
  <c r="K110"/>
  <c r="J110"/>
  <c r="I110"/>
  <c r="H110"/>
  <c r="G110"/>
  <c r="F110"/>
  <c r="E110"/>
  <c r="D110"/>
  <c r="C110"/>
  <c r="B110"/>
  <c r="N110" s="1"/>
  <c r="Q110" s="1"/>
  <c r="P109"/>
  <c r="M109"/>
  <c r="L109"/>
  <c r="K109"/>
  <c r="J109"/>
  <c r="I109"/>
  <c r="H109"/>
  <c r="G109"/>
  <c r="F109"/>
  <c r="E109"/>
  <c r="D109"/>
  <c r="C109"/>
  <c r="B109"/>
  <c r="N109" s="1"/>
  <c r="Q109" s="1"/>
  <c r="P108"/>
  <c r="M108"/>
  <c r="L108"/>
  <c r="K108"/>
  <c r="J108"/>
  <c r="I108"/>
  <c r="H108"/>
  <c r="G108"/>
  <c r="F108"/>
  <c r="E108"/>
  <c r="D108"/>
  <c r="C108"/>
  <c r="B108"/>
  <c r="N108" s="1"/>
  <c r="Q108" s="1"/>
  <c r="P107"/>
  <c r="M107"/>
  <c r="L107"/>
  <c r="K107"/>
  <c r="J107"/>
  <c r="I107"/>
  <c r="H107"/>
  <c r="G107"/>
  <c r="F107"/>
  <c r="E107"/>
  <c r="D107"/>
  <c r="C107"/>
  <c r="N107" s="1"/>
  <c r="Q107" s="1"/>
  <c r="B107"/>
  <c r="P106"/>
  <c r="M106"/>
  <c r="L106"/>
  <c r="K106"/>
  <c r="J106"/>
  <c r="I106"/>
  <c r="H106"/>
  <c r="G106"/>
  <c r="F106"/>
  <c r="N106" s="1"/>
  <c r="Q106" s="1"/>
  <c r="E106"/>
  <c r="D106"/>
  <c r="C106"/>
  <c r="B106"/>
  <c r="P105"/>
  <c r="M105"/>
  <c r="L105"/>
  <c r="K105"/>
  <c r="J105"/>
  <c r="I105"/>
  <c r="H105"/>
  <c r="G105"/>
  <c r="F105"/>
  <c r="E105"/>
  <c r="D105"/>
  <c r="C105"/>
  <c r="B105"/>
  <c r="N105" s="1"/>
  <c r="Q105" s="1"/>
  <c r="P104"/>
  <c r="M104"/>
  <c r="L104"/>
  <c r="K104"/>
  <c r="J104"/>
  <c r="I104"/>
  <c r="H104"/>
  <c r="G104"/>
  <c r="F104"/>
  <c r="E104"/>
  <c r="D104"/>
  <c r="N104" s="1"/>
  <c r="Q104" s="1"/>
  <c r="C104"/>
  <c r="B104"/>
  <c r="P103"/>
  <c r="M103"/>
  <c r="L103"/>
  <c r="K103"/>
  <c r="J103"/>
  <c r="I103"/>
  <c r="H103"/>
  <c r="G103"/>
  <c r="F103"/>
  <c r="E103"/>
  <c r="D103"/>
  <c r="C103"/>
  <c r="B103"/>
  <c r="N103" s="1"/>
  <c r="Q103" s="1"/>
  <c r="P102"/>
  <c r="M102"/>
  <c r="L102"/>
  <c r="K102"/>
  <c r="J102"/>
  <c r="I102"/>
  <c r="H102"/>
  <c r="G102"/>
  <c r="F102"/>
  <c r="E102"/>
  <c r="D102"/>
  <c r="C102"/>
  <c r="B102"/>
  <c r="N102" s="1"/>
  <c r="Q102" s="1"/>
  <c r="P101"/>
  <c r="M101"/>
  <c r="L101"/>
  <c r="K101"/>
  <c r="J101"/>
  <c r="I101"/>
  <c r="H101"/>
  <c r="G101"/>
  <c r="F101"/>
  <c r="E101"/>
  <c r="D101"/>
  <c r="C101"/>
  <c r="B101"/>
  <c r="N101" s="1"/>
  <c r="Q101" s="1"/>
  <c r="P100"/>
  <c r="M100"/>
  <c r="L100"/>
  <c r="K100"/>
  <c r="J100"/>
  <c r="I100"/>
  <c r="H100"/>
  <c r="G100"/>
  <c r="F100"/>
  <c r="E100"/>
  <c r="D100"/>
  <c r="C100"/>
  <c r="B100"/>
  <c r="N100" s="1"/>
  <c r="Q100" s="1"/>
  <c r="P99"/>
  <c r="M99"/>
  <c r="L99"/>
  <c r="K99"/>
  <c r="J99"/>
  <c r="I99"/>
  <c r="H99"/>
  <c r="G99"/>
  <c r="F99"/>
  <c r="E99"/>
  <c r="D99"/>
  <c r="C99"/>
  <c r="N99" s="1"/>
  <c r="Q99" s="1"/>
  <c r="B99"/>
  <c r="P98"/>
  <c r="M98"/>
  <c r="L98"/>
  <c r="K98"/>
  <c r="J98"/>
  <c r="I98"/>
  <c r="H98"/>
  <c r="G98"/>
  <c r="F98"/>
  <c r="N98" s="1"/>
  <c r="Q98" s="1"/>
  <c r="E98"/>
  <c r="D98"/>
  <c r="C98"/>
  <c r="B98"/>
  <c r="P97"/>
  <c r="M97"/>
  <c r="L97"/>
  <c r="K97"/>
  <c r="J97"/>
  <c r="I97"/>
  <c r="H97"/>
  <c r="G97"/>
  <c r="F97"/>
  <c r="E97"/>
  <c r="D97"/>
  <c r="C97"/>
  <c r="B97"/>
  <c r="N97" s="1"/>
  <c r="Q97" s="1"/>
  <c r="P96"/>
  <c r="M96"/>
  <c r="L96"/>
  <c r="K96"/>
  <c r="J96"/>
  <c r="I96"/>
  <c r="H96"/>
  <c r="G96"/>
  <c r="F96"/>
  <c r="E96"/>
  <c r="D96"/>
  <c r="N96" s="1"/>
  <c r="Q96" s="1"/>
  <c r="C96"/>
  <c r="B96"/>
  <c r="P95"/>
  <c r="M95"/>
  <c r="L95"/>
  <c r="K95"/>
  <c r="J95"/>
  <c r="I95"/>
  <c r="H95"/>
  <c r="G95"/>
  <c r="F95"/>
  <c r="E95"/>
  <c r="D95"/>
  <c r="C95"/>
  <c r="B95"/>
  <c r="N95" s="1"/>
  <c r="Q95" s="1"/>
  <c r="P94"/>
  <c r="M94"/>
  <c r="L94"/>
  <c r="K94"/>
  <c r="J94"/>
  <c r="I94"/>
  <c r="H94"/>
  <c r="G94"/>
  <c r="F94"/>
  <c r="E94"/>
  <c r="D94"/>
  <c r="C94"/>
  <c r="B94"/>
  <c r="N94" s="1"/>
  <c r="Q94" s="1"/>
  <c r="P93"/>
  <c r="M93"/>
  <c r="L93"/>
  <c r="K93"/>
  <c r="J93"/>
  <c r="I93"/>
  <c r="H93"/>
  <c r="G93"/>
  <c r="F93"/>
  <c r="E93"/>
  <c r="D93"/>
  <c r="C93"/>
  <c r="B93"/>
  <c r="N93" s="1"/>
  <c r="Q93" s="1"/>
  <c r="P92"/>
  <c r="M92"/>
  <c r="L92"/>
  <c r="K92"/>
  <c r="J92"/>
  <c r="I92"/>
  <c r="H92"/>
  <c r="G92"/>
  <c r="F92"/>
  <c r="E92"/>
  <c r="D92"/>
  <c r="C92"/>
  <c r="B92"/>
  <c r="N92" s="1"/>
  <c r="Q92" s="1"/>
  <c r="P91"/>
  <c r="M91"/>
  <c r="L91"/>
  <c r="K91"/>
  <c r="J91"/>
  <c r="I91"/>
  <c r="H91"/>
  <c r="G91"/>
  <c r="F91"/>
  <c r="E91"/>
  <c r="D91"/>
  <c r="C91"/>
  <c r="N91" s="1"/>
  <c r="Q91" s="1"/>
  <c r="B91"/>
  <c r="P90"/>
  <c r="M90"/>
  <c r="L90"/>
  <c r="K90"/>
  <c r="J90"/>
  <c r="I90"/>
  <c r="H90"/>
  <c r="G90"/>
  <c r="F90"/>
  <c r="N90" s="1"/>
  <c r="Q90" s="1"/>
  <c r="E90"/>
  <c r="D90"/>
  <c r="C90"/>
  <c r="B90"/>
  <c r="P89"/>
  <c r="M89"/>
  <c r="L89"/>
  <c r="K89"/>
  <c r="J89"/>
  <c r="I89"/>
  <c r="H89"/>
  <c r="G89"/>
  <c r="F89"/>
  <c r="E89"/>
  <c r="D89"/>
  <c r="C89"/>
  <c r="B89"/>
  <c r="N89" s="1"/>
  <c r="Q89" s="1"/>
  <c r="P88"/>
  <c r="M88"/>
  <c r="L88"/>
  <c r="K88"/>
  <c r="J88"/>
  <c r="I88"/>
  <c r="H88"/>
  <c r="G88"/>
  <c r="F88"/>
  <c r="E88"/>
  <c r="D88"/>
  <c r="N88" s="1"/>
  <c r="Q88" s="1"/>
  <c r="C88"/>
  <c r="B88"/>
  <c r="P87"/>
  <c r="M87"/>
  <c r="L87"/>
  <c r="K87"/>
  <c r="J87"/>
  <c r="I87"/>
  <c r="H87"/>
  <c r="G87"/>
  <c r="F87"/>
  <c r="E87"/>
  <c r="D87"/>
  <c r="C87"/>
  <c r="B87"/>
  <c r="N87" s="1"/>
  <c r="Q87" s="1"/>
  <c r="P86"/>
  <c r="M86"/>
  <c r="L86"/>
  <c r="K86"/>
  <c r="J86"/>
  <c r="I86"/>
  <c r="H86"/>
  <c r="G86"/>
  <c r="F86"/>
  <c r="E86"/>
  <c r="D86"/>
  <c r="C86"/>
  <c r="B86"/>
  <c r="N86" s="1"/>
  <c r="Q86" s="1"/>
  <c r="P85"/>
  <c r="M85"/>
  <c r="L85"/>
  <c r="K85"/>
  <c r="J85"/>
  <c r="I85"/>
  <c r="H85"/>
  <c r="G85"/>
  <c r="F85"/>
  <c r="E85"/>
  <c r="D85"/>
  <c r="C85"/>
  <c r="B85"/>
  <c r="N85" s="1"/>
  <c r="Q85" s="1"/>
  <c r="P84"/>
  <c r="M84"/>
  <c r="L84"/>
  <c r="K84"/>
  <c r="J84"/>
  <c r="I84"/>
  <c r="H84"/>
  <c r="G84"/>
  <c r="F84"/>
  <c r="E84"/>
  <c r="D84"/>
  <c r="C84"/>
  <c r="B84"/>
  <c r="N84" s="1"/>
  <c r="Q84" s="1"/>
  <c r="P83"/>
  <c r="M83"/>
  <c r="L83"/>
  <c r="K83"/>
  <c r="J83"/>
  <c r="I83"/>
  <c r="H83"/>
  <c r="G83"/>
  <c r="F83"/>
  <c r="E83"/>
  <c r="D83"/>
  <c r="C83"/>
  <c r="N83" s="1"/>
  <c r="Q83" s="1"/>
  <c r="B83"/>
  <c r="P82"/>
  <c r="M82"/>
  <c r="L82"/>
  <c r="K82"/>
  <c r="J82"/>
  <c r="I82"/>
  <c r="H82"/>
  <c r="G82"/>
  <c r="F82"/>
  <c r="N82" s="1"/>
  <c r="Q82" s="1"/>
  <c r="E82"/>
  <c r="D82"/>
  <c r="C82"/>
  <c r="B82"/>
  <c r="P81"/>
  <c r="M81"/>
  <c r="L81"/>
  <c r="K81"/>
  <c r="J81"/>
  <c r="I81"/>
  <c r="H81"/>
  <c r="G81"/>
  <c r="F81"/>
  <c r="E81"/>
  <c r="D81"/>
  <c r="C81"/>
  <c r="B81"/>
  <c r="N81" s="1"/>
  <c r="Q81" s="1"/>
  <c r="P80"/>
  <c r="M80"/>
  <c r="L80"/>
  <c r="K80"/>
  <c r="J80"/>
  <c r="I80"/>
  <c r="H80"/>
  <c r="G80"/>
  <c r="F80"/>
  <c r="E80"/>
  <c r="D80"/>
  <c r="N80" s="1"/>
  <c r="Q80" s="1"/>
  <c r="C80"/>
  <c r="B80"/>
  <c r="P79"/>
  <c r="M79"/>
  <c r="L79"/>
  <c r="K79"/>
  <c r="J79"/>
  <c r="I79"/>
  <c r="H79"/>
  <c r="G79"/>
  <c r="F79"/>
  <c r="E79"/>
  <c r="D79"/>
  <c r="C79"/>
  <c r="B79"/>
  <c r="N79" s="1"/>
  <c r="Q79" s="1"/>
  <c r="P78"/>
  <c r="M78"/>
  <c r="L78"/>
  <c r="K78"/>
  <c r="J78"/>
  <c r="I78"/>
  <c r="H78"/>
  <c r="G78"/>
  <c r="F78"/>
  <c r="E78"/>
  <c r="D78"/>
  <c r="C78"/>
  <c r="B78"/>
  <c r="N78" s="1"/>
  <c r="Q78" s="1"/>
  <c r="P77"/>
  <c r="M77"/>
  <c r="L77"/>
  <c r="K77"/>
  <c r="J77"/>
  <c r="I77"/>
  <c r="H77"/>
  <c r="G77"/>
  <c r="F77"/>
  <c r="E77"/>
  <c r="D77"/>
  <c r="C77"/>
  <c r="B77"/>
  <c r="N77" s="1"/>
  <c r="Q77" s="1"/>
  <c r="P76"/>
  <c r="M76"/>
  <c r="L76"/>
  <c r="K76"/>
  <c r="J76"/>
  <c r="I76"/>
  <c r="H76"/>
  <c r="G76"/>
  <c r="F76"/>
  <c r="E76"/>
  <c r="D76"/>
  <c r="C76"/>
  <c r="B76"/>
  <c r="N76" s="1"/>
  <c r="Q76" s="1"/>
  <c r="P75"/>
  <c r="M75"/>
  <c r="L75"/>
  <c r="K75"/>
  <c r="J75"/>
  <c r="I75"/>
  <c r="H75"/>
  <c r="G75"/>
  <c r="F75"/>
  <c r="E75"/>
  <c r="D75"/>
  <c r="C75"/>
  <c r="N75" s="1"/>
  <c r="Q75" s="1"/>
  <c r="B75"/>
  <c r="P74"/>
  <c r="M74"/>
  <c r="L74"/>
  <c r="K74"/>
  <c r="J74"/>
  <c r="I74"/>
  <c r="H74"/>
  <c r="G74"/>
  <c r="F74"/>
  <c r="N74" s="1"/>
  <c r="Q74" s="1"/>
  <c r="E74"/>
  <c r="D74"/>
  <c r="C74"/>
  <c r="B74"/>
  <c r="P73"/>
  <c r="M73"/>
  <c r="L73"/>
  <c r="K73"/>
  <c r="J73"/>
  <c r="I73"/>
  <c r="H73"/>
  <c r="G73"/>
  <c r="F73"/>
  <c r="E73"/>
  <c r="D73"/>
  <c r="C73"/>
  <c r="B73"/>
  <c r="N73" s="1"/>
  <c r="Q73" s="1"/>
  <c r="P72"/>
  <c r="M72"/>
  <c r="L72"/>
  <c r="K72"/>
  <c r="J72"/>
  <c r="I72"/>
  <c r="H72"/>
  <c r="G72"/>
  <c r="F72"/>
  <c r="E72"/>
  <c r="D72"/>
  <c r="N72" s="1"/>
  <c r="Q72" s="1"/>
  <c r="C72"/>
  <c r="B72"/>
  <c r="P71"/>
  <c r="M71"/>
  <c r="L71"/>
  <c r="K71"/>
  <c r="J71"/>
  <c r="I71"/>
  <c r="H71"/>
  <c r="G71"/>
  <c r="F71"/>
  <c r="E71"/>
  <c r="D71"/>
  <c r="C71"/>
  <c r="B71"/>
  <c r="N71" s="1"/>
  <c r="Q71" s="1"/>
  <c r="P70"/>
  <c r="M70"/>
  <c r="L70"/>
  <c r="K70"/>
  <c r="J70"/>
  <c r="I70"/>
  <c r="H70"/>
  <c r="G70"/>
  <c r="F70"/>
  <c r="E70"/>
  <c r="D70"/>
  <c r="C70"/>
  <c r="B70"/>
  <c r="N70" s="1"/>
  <c r="Q70" s="1"/>
  <c r="P69"/>
  <c r="M69"/>
  <c r="L69"/>
  <c r="K69"/>
  <c r="J69"/>
  <c r="I69"/>
  <c r="H69"/>
  <c r="G69"/>
  <c r="F69"/>
  <c r="E69"/>
  <c r="D69"/>
  <c r="C69"/>
  <c r="B69"/>
  <c r="N69" s="1"/>
  <c r="Q69" s="1"/>
  <c r="P68"/>
  <c r="M68"/>
  <c r="L68"/>
  <c r="K68"/>
  <c r="J68"/>
  <c r="I68"/>
  <c r="H68"/>
  <c r="G68"/>
  <c r="F68"/>
  <c r="E68"/>
  <c r="D68"/>
  <c r="C68"/>
  <c r="B68"/>
  <c r="N68" s="1"/>
  <c r="Q68" s="1"/>
  <c r="P67"/>
  <c r="M67"/>
  <c r="L67"/>
  <c r="K67"/>
  <c r="J67"/>
  <c r="I67"/>
  <c r="H67"/>
  <c r="G67"/>
  <c r="F67"/>
  <c r="E67"/>
  <c r="D67"/>
  <c r="C67"/>
  <c r="N67" s="1"/>
  <c r="Q67" s="1"/>
  <c r="B67"/>
  <c r="P66"/>
  <c r="M66"/>
  <c r="L66"/>
  <c r="K66"/>
  <c r="J66"/>
  <c r="I66"/>
  <c r="H66"/>
  <c r="G66"/>
  <c r="F66"/>
  <c r="N66" s="1"/>
  <c r="Q66" s="1"/>
  <c r="E66"/>
  <c r="D66"/>
  <c r="C66"/>
  <c r="B66"/>
  <c r="P65"/>
  <c r="M65"/>
  <c r="L65"/>
  <c r="K65"/>
  <c r="J65"/>
  <c r="I65"/>
  <c r="H65"/>
  <c r="G65"/>
  <c r="F65"/>
  <c r="E65"/>
  <c r="D65"/>
  <c r="C65"/>
  <c r="B65"/>
  <c r="N65" s="1"/>
  <c r="Q65" s="1"/>
  <c r="P64"/>
  <c r="M64"/>
  <c r="L64"/>
  <c r="K64"/>
  <c r="J64"/>
  <c r="I64"/>
  <c r="H64"/>
  <c r="G64"/>
  <c r="F64"/>
  <c r="E64"/>
  <c r="D64"/>
  <c r="N64" s="1"/>
  <c r="Q64" s="1"/>
  <c r="C64"/>
  <c r="B64"/>
  <c r="P63"/>
  <c r="M63"/>
  <c r="L63"/>
  <c r="K63"/>
  <c r="J63"/>
  <c r="I63"/>
  <c r="H63"/>
  <c r="G63"/>
  <c r="F63"/>
  <c r="E63"/>
  <c r="D63"/>
  <c r="C63"/>
  <c r="B63"/>
  <c r="N63" s="1"/>
  <c r="Q63" s="1"/>
  <c r="P62"/>
  <c r="M62"/>
  <c r="L62"/>
  <c r="K62"/>
  <c r="J62"/>
  <c r="I62"/>
  <c r="H62"/>
  <c r="G62"/>
  <c r="F62"/>
  <c r="E62"/>
  <c r="D62"/>
  <c r="C62"/>
  <c r="B62"/>
  <c r="N62" s="1"/>
  <c r="Q62" s="1"/>
  <c r="P61"/>
  <c r="M61"/>
  <c r="L61"/>
  <c r="K61"/>
  <c r="J61"/>
  <c r="I61"/>
  <c r="H61"/>
  <c r="G61"/>
  <c r="F61"/>
  <c r="E61"/>
  <c r="D61"/>
  <c r="C61"/>
  <c r="B61"/>
  <c r="N61" s="1"/>
  <c r="Q61" s="1"/>
  <c r="P60"/>
  <c r="M60"/>
  <c r="L60"/>
  <c r="K60"/>
  <c r="J60"/>
  <c r="I60"/>
  <c r="H60"/>
  <c r="G60"/>
  <c r="F60"/>
  <c r="E60"/>
  <c r="D60"/>
  <c r="C60"/>
  <c r="B60"/>
  <c r="N60" s="1"/>
  <c r="Q60" s="1"/>
  <c r="P59"/>
  <c r="M59"/>
  <c r="L59"/>
  <c r="K59"/>
  <c r="J59"/>
  <c r="I59"/>
  <c r="H59"/>
  <c r="G59"/>
  <c r="N59" s="1"/>
  <c r="Q59" s="1"/>
  <c r="F59"/>
  <c r="E59"/>
  <c r="D59"/>
  <c r="C59"/>
  <c r="B59"/>
  <c r="P58"/>
  <c r="M58"/>
  <c r="L58"/>
  <c r="K58"/>
  <c r="J58"/>
  <c r="I58"/>
  <c r="H58"/>
  <c r="G58"/>
  <c r="F58"/>
  <c r="N58" s="1"/>
  <c r="Q58" s="1"/>
  <c r="E58"/>
  <c r="D58"/>
  <c r="C58"/>
  <c r="B58"/>
  <c r="P57"/>
  <c r="M57"/>
  <c r="L57"/>
  <c r="K57"/>
  <c r="J57"/>
  <c r="I57"/>
  <c r="H57"/>
  <c r="G57"/>
  <c r="F57"/>
  <c r="E57"/>
  <c r="D57"/>
  <c r="C57"/>
  <c r="B57"/>
  <c r="N57" s="1"/>
  <c r="Q57" s="1"/>
  <c r="P56"/>
  <c r="M56"/>
  <c r="L56"/>
  <c r="K56"/>
  <c r="J56"/>
  <c r="I56"/>
  <c r="H56"/>
  <c r="G56"/>
  <c r="F56"/>
  <c r="E56"/>
  <c r="D56"/>
  <c r="N56" s="1"/>
  <c r="Q56" s="1"/>
  <c r="C56"/>
  <c r="B56"/>
  <c r="P55"/>
  <c r="M55"/>
  <c r="L55"/>
  <c r="K55"/>
  <c r="J55"/>
  <c r="I55"/>
  <c r="H55"/>
  <c r="G55"/>
  <c r="F55"/>
  <c r="E55"/>
  <c r="D55"/>
  <c r="C55"/>
  <c r="B55"/>
  <c r="N55" s="1"/>
  <c r="Q55" s="1"/>
  <c r="P54"/>
  <c r="M54"/>
  <c r="L54"/>
  <c r="K54"/>
  <c r="J54"/>
  <c r="I54"/>
  <c r="H54"/>
  <c r="G54"/>
  <c r="F54"/>
  <c r="E54"/>
  <c r="D54"/>
  <c r="C54"/>
  <c r="B54"/>
  <c r="N54" s="1"/>
  <c r="Q54" s="1"/>
  <c r="P53"/>
  <c r="M53"/>
  <c r="L53"/>
  <c r="K53"/>
  <c r="J53"/>
  <c r="I53"/>
  <c r="H53"/>
  <c r="G53"/>
  <c r="F53"/>
  <c r="E53"/>
  <c r="D53"/>
  <c r="C53"/>
  <c r="B53"/>
  <c r="N53" s="1"/>
  <c r="Q53" s="1"/>
  <c r="P52"/>
  <c r="M52"/>
  <c r="L52"/>
  <c r="K52"/>
  <c r="J52"/>
  <c r="I52"/>
  <c r="H52"/>
  <c r="G52"/>
  <c r="F52"/>
  <c r="E52"/>
  <c r="D52"/>
  <c r="C52"/>
  <c r="B52"/>
  <c r="N52" s="1"/>
  <c r="Q52" s="1"/>
  <c r="P51"/>
  <c r="M51"/>
  <c r="L51"/>
  <c r="K51"/>
  <c r="J51"/>
  <c r="I51"/>
  <c r="H51"/>
  <c r="G51"/>
  <c r="N51" s="1"/>
  <c r="Q51" s="1"/>
  <c r="F51"/>
  <c r="E51"/>
  <c r="D51"/>
  <c r="C51"/>
  <c r="B51"/>
  <c r="P50"/>
  <c r="M50"/>
  <c r="L50"/>
  <c r="K50"/>
  <c r="J50"/>
  <c r="I50"/>
  <c r="H50"/>
  <c r="G50"/>
  <c r="F50"/>
  <c r="N50" s="1"/>
  <c r="Q50" s="1"/>
  <c r="E50"/>
  <c r="D50"/>
  <c r="C50"/>
  <c r="B50"/>
  <c r="P49"/>
  <c r="M49"/>
  <c r="L49"/>
  <c r="K49"/>
  <c r="J49"/>
  <c r="I49"/>
  <c r="H49"/>
  <c r="G49"/>
  <c r="F49"/>
  <c r="E49"/>
  <c r="D49"/>
  <c r="C49"/>
  <c r="B49"/>
  <c r="N49" s="1"/>
  <c r="Q49" s="1"/>
  <c r="P48"/>
  <c r="M48"/>
  <c r="L48"/>
  <c r="K48"/>
  <c r="J48"/>
  <c r="I48"/>
  <c r="H48"/>
  <c r="G48"/>
  <c r="F48"/>
  <c r="E48"/>
  <c r="D48"/>
  <c r="N48" s="1"/>
  <c r="Q48" s="1"/>
  <c r="C48"/>
  <c r="B48"/>
  <c r="P47"/>
  <c r="M47"/>
  <c r="L47"/>
  <c r="K47"/>
  <c r="J47"/>
  <c r="I47"/>
  <c r="H47"/>
  <c r="G47"/>
  <c r="F47"/>
  <c r="E47"/>
  <c r="D47"/>
  <c r="C47"/>
  <c r="B47"/>
  <c r="N47" s="1"/>
  <c r="Q47" s="1"/>
  <c r="P46"/>
  <c r="M46"/>
  <c r="L46"/>
  <c r="K46"/>
  <c r="J46"/>
  <c r="I46"/>
  <c r="H46"/>
  <c r="G46"/>
  <c r="F46"/>
  <c r="E46"/>
  <c r="D46"/>
  <c r="C46"/>
  <c r="B46"/>
  <c r="N46" s="1"/>
  <c r="Q46" s="1"/>
  <c r="P45"/>
  <c r="M45"/>
  <c r="L45"/>
  <c r="K45"/>
  <c r="J45"/>
  <c r="I45"/>
  <c r="H45"/>
  <c r="G45"/>
  <c r="F45"/>
  <c r="E45"/>
  <c r="D45"/>
  <c r="C45"/>
  <c r="B45"/>
  <c r="N45" s="1"/>
  <c r="Q45" s="1"/>
  <c r="P44"/>
  <c r="M44"/>
  <c r="L44"/>
  <c r="K44"/>
  <c r="J44"/>
  <c r="I44"/>
  <c r="H44"/>
  <c r="G44"/>
  <c r="F44"/>
  <c r="E44"/>
  <c r="D44"/>
  <c r="C44"/>
  <c r="B44"/>
  <c r="N44" s="1"/>
  <c r="Q44" s="1"/>
  <c r="P43"/>
  <c r="M43"/>
  <c r="L43"/>
  <c r="K43"/>
  <c r="J43"/>
  <c r="I43"/>
  <c r="H43"/>
  <c r="G43"/>
  <c r="F43"/>
  <c r="E43"/>
  <c r="D43"/>
  <c r="C43"/>
  <c r="N43" s="1"/>
  <c r="Q43" s="1"/>
  <c r="B43"/>
  <c r="P42"/>
  <c r="M42"/>
  <c r="L42"/>
  <c r="K42"/>
  <c r="J42"/>
  <c r="I42"/>
  <c r="H42"/>
  <c r="G42"/>
  <c r="F42"/>
  <c r="N42" s="1"/>
  <c r="Q42" s="1"/>
  <c r="E42"/>
  <c r="D42"/>
  <c r="C42"/>
  <c r="B42"/>
  <c r="P41"/>
  <c r="M41"/>
  <c r="L41"/>
  <c r="K41"/>
  <c r="J41"/>
  <c r="I41"/>
  <c r="H41"/>
  <c r="G41"/>
  <c r="F41"/>
  <c r="E41"/>
  <c r="D41"/>
  <c r="C41"/>
  <c r="B41"/>
  <c r="N41" s="1"/>
  <c r="Q41" s="1"/>
  <c r="P40"/>
  <c r="M40"/>
  <c r="L40"/>
  <c r="K40"/>
  <c r="J40"/>
  <c r="I40"/>
  <c r="H40"/>
  <c r="G40"/>
  <c r="F40"/>
  <c r="E40"/>
  <c r="D40"/>
  <c r="N40" s="1"/>
  <c r="Q40" s="1"/>
  <c r="C40"/>
  <c r="B40"/>
  <c r="P39"/>
  <c r="M39"/>
  <c r="L39"/>
  <c r="K39"/>
  <c r="J39"/>
  <c r="I39"/>
  <c r="H39"/>
  <c r="G39"/>
  <c r="F39"/>
  <c r="E39"/>
  <c r="D39"/>
  <c r="C39"/>
  <c r="B39"/>
  <c r="N39" s="1"/>
  <c r="Q39" s="1"/>
  <c r="P38"/>
  <c r="M38"/>
  <c r="L38"/>
  <c r="K38"/>
  <c r="J38"/>
  <c r="I38"/>
  <c r="H38"/>
  <c r="G38"/>
  <c r="F38"/>
  <c r="E38"/>
  <c r="D38"/>
  <c r="C38"/>
  <c r="B38"/>
  <c r="N38" s="1"/>
  <c r="Q38" s="1"/>
  <c r="P37"/>
  <c r="M37"/>
  <c r="L37"/>
  <c r="K37"/>
  <c r="J37"/>
  <c r="I37"/>
  <c r="H37"/>
  <c r="G37"/>
  <c r="F37"/>
  <c r="E37"/>
  <c r="D37"/>
  <c r="C37"/>
  <c r="B37"/>
  <c r="N37" s="1"/>
  <c r="Q37" s="1"/>
  <c r="P36"/>
  <c r="M36"/>
  <c r="L36"/>
  <c r="K36"/>
  <c r="J36"/>
  <c r="I36"/>
  <c r="H36"/>
  <c r="G36"/>
  <c r="F36"/>
  <c r="E36"/>
  <c r="D36"/>
  <c r="C36"/>
  <c r="B36"/>
  <c r="N36" s="1"/>
  <c r="Q36" s="1"/>
  <c r="P35"/>
  <c r="M35"/>
  <c r="L35"/>
  <c r="K35"/>
  <c r="J35"/>
  <c r="I35"/>
  <c r="H35"/>
  <c r="G35"/>
  <c r="F35"/>
  <c r="E35"/>
  <c r="D35"/>
  <c r="C35"/>
  <c r="N35" s="1"/>
  <c r="Q35" s="1"/>
  <c r="B35"/>
  <c r="P34"/>
  <c r="M34"/>
  <c r="L34"/>
  <c r="K34"/>
  <c r="J34"/>
  <c r="I34"/>
  <c r="H34"/>
  <c r="G34"/>
  <c r="F34"/>
  <c r="N34" s="1"/>
  <c r="Q34" s="1"/>
  <c r="E34"/>
  <c r="D34"/>
  <c r="C34"/>
  <c r="B34"/>
  <c r="P33"/>
  <c r="M33"/>
  <c r="L33"/>
  <c r="K33"/>
  <c r="J33"/>
  <c r="I33"/>
  <c r="H33"/>
  <c r="G33"/>
  <c r="F33"/>
  <c r="E33"/>
  <c r="D33"/>
  <c r="C33"/>
  <c r="B33"/>
  <c r="N33" s="1"/>
  <c r="Q33" s="1"/>
  <c r="P32"/>
  <c r="M32"/>
  <c r="L32"/>
  <c r="K32"/>
  <c r="J32"/>
  <c r="I32"/>
  <c r="H32"/>
  <c r="G32"/>
  <c r="F32"/>
  <c r="E32"/>
  <c r="D32"/>
  <c r="N32" s="1"/>
  <c r="Q32" s="1"/>
  <c r="C32"/>
  <c r="B32"/>
  <c r="P31"/>
  <c r="M31"/>
  <c r="L31"/>
  <c r="K31"/>
  <c r="J31"/>
  <c r="I31"/>
  <c r="H31"/>
  <c r="G31"/>
  <c r="F31"/>
  <c r="E31"/>
  <c r="D31"/>
  <c r="C31"/>
  <c r="B31"/>
  <c r="N31" s="1"/>
  <c r="Q31" s="1"/>
  <c r="P30"/>
  <c r="M30"/>
  <c r="L30"/>
  <c r="K30"/>
  <c r="J30"/>
  <c r="I30"/>
  <c r="H30"/>
  <c r="G30"/>
  <c r="F30"/>
  <c r="E30"/>
  <c r="D30"/>
  <c r="C30"/>
  <c r="B30"/>
  <c r="N30" s="1"/>
  <c r="Q30" s="1"/>
  <c r="P29"/>
  <c r="M29"/>
  <c r="L29"/>
  <c r="K29"/>
  <c r="J29"/>
  <c r="I29"/>
  <c r="H29"/>
  <c r="G29"/>
  <c r="F29"/>
  <c r="E29"/>
  <c r="D29"/>
  <c r="C29"/>
  <c r="B29"/>
  <c r="N29" s="1"/>
  <c r="Q29" s="1"/>
  <c r="P28"/>
  <c r="M28"/>
  <c r="L28"/>
  <c r="K28"/>
  <c r="J28"/>
  <c r="I28"/>
  <c r="H28"/>
  <c r="G28"/>
  <c r="F28"/>
  <c r="E28"/>
  <c r="D28"/>
  <c r="C28"/>
  <c r="B28"/>
  <c r="N28" s="1"/>
  <c r="Q28" s="1"/>
  <c r="P27"/>
  <c r="M27"/>
  <c r="L27"/>
  <c r="K27"/>
  <c r="J27"/>
  <c r="I27"/>
  <c r="H27"/>
  <c r="G27"/>
  <c r="F27"/>
  <c r="E27"/>
  <c r="D27"/>
  <c r="C27"/>
  <c r="N27" s="1"/>
  <c r="Q27" s="1"/>
  <c r="B27"/>
  <c r="P26"/>
  <c r="M26"/>
  <c r="L26"/>
  <c r="K26"/>
  <c r="J26"/>
  <c r="I26"/>
  <c r="H26"/>
  <c r="G26"/>
  <c r="F26"/>
  <c r="N26" s="1"/>
  <c r="Q26" s="1"/>
  <c r="E26"/>
  <c r="D26"/>
  <c r="C26"/>
  <c r="B26"/>
  <c r="P25"/>
  <c r="M25"/>
  <c r="L25"/>
  <c r="K25"/>
  <c r="J25"/>
  <c r="I25"/>
  <c r="H25"/>
  <c r="G25"/>
  <c r="F25"/>
  <c r="E25"/>
  <c r="D25"/>
  <c r="C25"/>
  <c r="B25"/>
  <c r="N25" s="1"/>
  <c r="Q25" s="1"/>
  <c r="P24"/>
  <c r="M24"/>
  <c r="L24"/>
  <c r="K24"/>
  <c r="J24"/>
  <c r="I24"/>
  <c r="H24"/>
  <c r="G24"/>
  <c r="F24"/>
  <c r="E24"/>
  <c r="D24"/>
  <c r="N24" s="1"/>
  <c r="Q24" s="1"/>
  <c r="C24"/>
  <c r="B24"/>
  <c r="P23"/>
  <c r="M23"/>
  <c r="L23"/>
  <c r="K23"/>
  <c r="J23"/>
  <c r="I23"/>
  <c r="H23"/>
  <c r="G23"/>
  <c r="F23"/>
  <c r="E23"/>
  <c r="D23"/>
  <c r="C23"/>
  <c r="B23"/>
  <c r="N23" s="1"/>
  <c r="Q23" s="1"/>
  <c r="P22"/>
  <c r="M22"/>
  <c r="L22"/>
  <c r="K22"/>
  <c r="J22"/>
  <c r="I22"/>
  <c r="H22"/>
  <c r="G22"/>
  <c r="F22"/>
  <c r="E22"/>
  <c r="D22"/>
  <c r="C22"/>
  <c r="B22"/>
  <c r="N22" s="1"/>
  <c r="Q22" s="1"/>
  <c r="P21"/>
  <c r="M21"/>
  <c r="L21"/>
  <c r="K21"/>
  <c r="J21"/>
  <c r="I21"/>
  <c r="H21"/>
  <c r="G21"/>
  <c r="F21"/>
  <c r="E21"/>
  <c r="D21"/>
  <c r="C21"/>
  <c r="B21"/>
  <c r="N21" s="1"/>
  <c r="Q21" s="1"/>
  <c r="P20"/>
  <c r="M20"/>
  <c r="L20"/>
  <c r="K20"/>
  <c r="J20"/>
  <c r="I20"/>
  <c r="H20"/>
  <c r="G20"/>
  <c r="F20"/>
  <c r="E20"/>
  <c r="D20"/>
  <c r="C20"/>
  <c r="B20"/>
  <c r="N20" s="1"/>
  <c r="Q20" s="1"/>
  <c r="P19"/>
  <c r="M19"/>
  <c r="L19"/>
  <c r="K19"/>
  <c r="J19"/>
  <c r="I19"/>
  <c r="H19"/>
  <c r="G19"/>
  <c r="F19"/>
  <c r="E19"/>
  <c r="D19"/>
  <c r="C19"/>
  <c r="N19" s="1"/>
  <c r="Q19" s="1"/>
  <c r="B19"/>
  <c r="P18"/>
  <c r="M18"/>
  <c r="L18"/>
  <c r="K18"/>
  <c r="J18"/>
  <c r="I18"/>
  <c r="H18"/>
  <c r="G18"/>
  <c r="F18"/>
  <c r="N18" s="1"/>
  <c r="Q18" s="1"/>
  <c r="E18"/>
  <c r="D18"/>
  <c r="C18"/>
  <c r="B18"/>
  <c r="P17"/>
  <c r="M17"/>
  <c r="L17"/>
  <c r="K17"/>
  <c r="J17"/>
  <c r="I17"/>
  <c r="H17"/>
  <c r="G17"/>
  <c r="F17"/>
  <c r="E17"/>
  <c r="D17"/>
  <c r="C17"/>
  <c r="B17"/>
  <c r="N17" s="1"/>
  <c r="Q17" s="1"/>
  <c r="P16"/>
  <c r="M16"/>
  <c r="L16"/>
  <c r="K16"/>
  <c r="J16"/>
  <c r="I16"/>
  <c r="H16"/>
  <c r="G16"/>
  <c r="F16"/>
  <c r="E16"/>
  <c r="D16"/>
  <c r="N16" s="1"/>
  <c r="Q16" s="1"/>
  <c r="C16"/>
  <c r="B16"/>
  <c r="P15"/>
  <c r="M15"/>
  <c r="L15"/>
  <c r="K15"/>
  <c r="J15"/>
  <c r="I15"/>
  <c r="H15"/>
  <c r="G15"/>
  <c r="F15"/>
  <c r="E15"/>
  <c r="D15"/>
  <c r="C15"/>
  <c r="B15"/>
  <c r="N15" s="1"/>
  <c r="Q15" s="1"/>
  <c r="P14"/>
  <c r="M14"/>
  <c r="L14"/>
  <c r="K14"/>
  <c r="J14"/>
  <c r="I14"/>
  <c r="H14"/>
  <c r="G14"/>
  <c r="F14"/>
  <c r="E14"/>
  <c r="D14"/>
  <c r="C14"/>
  <c r="B14"/>
  <c r="N14" s="1"/>
  <c r="Q14" s="1"/>
  <c r="P13"/>
  <c r="M13"/>
  <c r="L13"/>
  <c r="K13"/>
  <c r="J13"/>
  <c r="I13"/>
  <c r="H13"/>
  <c r="G13"/>
  <c r="F13"/>
  <c r="E13"/>
  <c r="D13"/>
  <c r="C13"/>
  <c r="B13"/>
  <c r="N13" s="1"/>
  <c r="Q13" s="1"/>
  <c r="P12"/>
  <c r="P185" s="1"/>
  <c r="M12"/>
  <c r="M185" s="1"/>
  <c r="L12"/>
  <c r="L185" s="1"/>
  <c r="K12"/>
  <c r="K185" s="1"/>
  <c r="J12"/>
  <c r="J185" s="1"/>
  <c r="I12"/>
  <c r="I185" s="1"/>
  <c r="H12"/>
  <c r="H185" s="1"/>
  <c r="G12"/>
  <c r="G185" s="1"/>
  <c r="F12"/>
  <c r="F185" s="1"/>
  <c r="E12"/>
  <c r="E185" s="1"/>
  <c r="D12"/>
  <c r="D185" s="1"/>
  <c r="C12"/>
  <c r="C185" s="1"/>
  <c r="B12"/>
  <c r="N12" s="1"/>
  <c r="N185" l="1"/>
  <c r="Q12"/>
  <c r="Q185" s="1"/>
  <c r="B185"/>
  <c r="R187" i="11" l="1"/>
  <c r="P185"/>
  <c r="P187" s="1"/>
  <c r="G184"/>
  <c r="L183"/>
  <c r="D183"/>
  <c r="M182"/>
  <c r="J182"/>
  <c r="I182"/>
  <c r="E182"/>
  <c r="B182"/>
  <c r="N181"/>
  <c r="J181"/>
  <c r="G181"/>
  <c r="F181"/>
  <c r="B181"/>
  <c r="L180"/>
  <c r="K180"/>
  <c r="G180"/>
  <c r="D180"/>
  <c r="C180"/>
  <c r="B180" a="1"/>
  <c r="J184" s="1"/>
  <c r="B168" a="1"/>
  <c r="L179" s="1"/>
  <c r="G167"/>
  <c r="L166"/>
  <c r="D166"/>
  <c r="I165"/>
  <c r="N164"/>
  <c r="F164"/>
  <c r="K163"/>
  <c r="C163"/>
  <c r="H162"/>
  <c r="M161"/>
  <c r="E161"/>
  <c r="J160"/>
  <c r="B160"/>
  <c r="G159"/>
  <c r="L158"/>
  <c r="D158"/>
  <c r="I157"/>
  <c r="N156"/>
  <c r="F156"/>
  <c r="B156" a="1"/>
  <c r="I167" s="1"/>
  <c r="L155"/>
  <c r="G155"/>
  <c r="D155"/>
  <c r="L154"/>
  <c r="I154"/>
  <c r="D154"/>
  <c r="N153"/>
  <c r="I153"/>
  <c r="F153"/>
  <c r="N152"/>
  <c r="K152"/>
  <c r="F152"/>
  <c r="C152"/>
  <c r="K151"/>
  <c r="H151"/>
  <c r="C151"/>
  <c r="M150"/>
  <c r="H150"/>
  <c r="E150"/>
  <c r="M149"/>
  <c r="J149"/>
  <c r="E149"/>
  <c r="B149"/>
  <c r="J148"/>
  <c r="G148"/>
  <c r="B148"/>
  <c r="L147"/>
  <c r="G147"/>
  <c r="D147"/>
  <c r="L146"/>
  <c r="I146"/>
  <c r="D146"/>
  <c r="N145"/>
  <c r="I145"/>
  <c r="F145"/>
  <c r="N144"/>
  <c r="K144"/>
  <c r="F144"/>
  <c r="C144"/>
  <c r="B144" a="1"/>
  <c r="N155" s="1"/>
  <c r="L143"/>
  <c r="I143"/>
  <c r="G143"/>
  <c r="D143"/>
  <c r="N142"/>
  <c r="L142"/>
  <c r="I142"/>
  <c r="F142"/>
  <c r="D142"/>
  <c r="N141"/>
  <c r="K141"/>
  <c r="I141"/>
  <c r="F141"/>
  <c r="C141"/>
  <c r="N140"/>
  <c r="K140"/>
  <c r="H140"/>
  <c r="F140"/>
  <c r="C140"/>
  <c r="M139"/>
  <c r="K139"/>
  <c r="H139"/>
  <c r="E139"/>
  <c r="C139"/>
  <c r="M138"/>
  <c r="J138"/>
  <c r="H138"/>
  <c r="E138"/>
  <c r="B138"/>
  <c r="M137"/>
  <c r="J137"/>
  <c r="G137"/>
  <c r="E137"/>
  <c r="B137"/>
  <c r="L136"/>
  <c r="J136"/>
  <c r="G136"/>
  <c r="D136"/>
  <c r="B136"/>
  <c r="L135"/>
  <c r="I135"/>
  <c r="G135"/>
  <c r="D135"/>
  <c r="N134"/>
  <c r="L134"/>
  <c r="I134"/>
  <c r="F134"/>
  <c r="D134"/>
  <c r="N133"/>
  <c r="K133"/>
  <c r="I133"/>
  <c r="F133"/>
  <c r="C133"/>
  <c r="N132"/>
  <c r="K132"/>
  <c r="H132"/>
  <c r="F132"/>
  <c r="E132"/>
  <c r="C132"/>
  <c r="B132" a="1"/>
  <c r="K143" s="1"/>
  <c r="N131"/>
  <c r="L131"/>
  <c r="I131"/>
  <c r="F131"/>
  <c r="D131"/>
  <c r="N130"/>
  <c r="K130"/>
  <c r="I130"/>
  <c r="F130"/>
  <c r="C130"/>
  <c r="N129"/>
  <c r="K129"/>
  <c r="H129"/>
  <c r="F129"/>
  <c r="C129"/>
  <c r="M128"/>
  <c r="K128"/>
  <c r="H128"/>
  <c r="E128"/>
  <c r="C128"/>
  <c r="M127"/>
  <c r="J127"/>
  <c r="H127"/>
  <c r="E127"/>
  <c r="C127"/>
  <c r="B127"/>
  <c r="M126"/>
  <c r="J126"/>
  <c r="H126"/>
  <c r="G126"/>
  <c r="E126"/>
  <c r="B126"/>
  <c r="M125"/>
  <c r="L125"/>
  <c r="J125"/>
  <c r="G125"/>
  <c r="E125"/>
  <c r="D125"/>
  <c r="B125"/>
  <c r="L124"/>
  <c r="J124"/>
  <c r="I124"/>
  <c r="G124"/>
  <c r="D124"/>
  <c r="B124"/>
  <c r="N123"/>
  <c r="L123"/>
  <c r="I123"/>
  <c r="G123"/>
  <c r="F123"/>
  <c r="D123"/>
  <c r="N122"/>
  <c r="L122"/>
  <c r="K122"/>
  <c r="I122"/>
  <c r="F122"/>
  <c r="D122"/>
  <c r="C122"/>
  <c r="N121"/>
  <c r="K121"/>
  <c r="I121"/>
  <c r="H121"/>
  <c r="F121"/>
  <c r="C121"/>
  <c r="N120"/>
  <c r="M120"/>
  <c r="K120"/>
  <c r="H120"/>
  <c r="F120"/>
  <c r="E120"/>
  <c r="C120"/>
  <c r="B120" a="1"/>
  <c r="H131" s="1"/>
  <c r="N119"/>
  <c r="K119"/>
  <c r="F119"/>
  <c r="C119"/>
  <c r="K118"/>
  <c r="H118"/>
  <c r="C118"/>
  <c r="M117"/>
  <c r="H117"/>
  <c r="E117"/>
  <c r="M116"/>
  <c r="J116"/>
  <c r="E116"/>
  <c r="B116"/>
  <c r="J115"/>
  <c r="G115"/>
  <c r="B115"/>
  <c r="L114"/>
  <c r="G114"/>
  <c r="D114"/>
  <c r="L113"/>
  <c r="I113"/>
  <c r="D113"/>
  <c r="N112"/>
  <c r="I112"/>
  <c r="F112"/>
  <c r="N111"/>
  <c r="K111"/>
  <c r="F111"/>
  <c r="C111"/>
  <c r="K110"/>
  <c r="H110"/>
  <c r="C110"/>
  <c r="M109"/>
  <c r="H109"/>
  <c r="E109"/>
  <c r="M108"/>
  <c r="J108"/>
  <c r="E108"/>
  <c r="B108"/>
  <c r="B108" a="1"/>
  <c r="M119" s="1"/>
  <c r="K107"/>
  <c r="H107"/>
  <c r="G107"/>
  <c r="C107"/>
  <c r="M106"/>
  <c r="L106"/>
  <c r="H106"/>
  <c r="E106"/>
  <c r="D106"/>
  <c r="M105"/>
  <c r="J105"/>
  <c r="I105"/>
  <c r="E105"/>
  <c r="B105"/>
  <c r="N104"/>
  <c r="J104"/>
  <c r="G104"/>
  <c r="F104"/>
  <c r="B104"/>
  <c r="L103"/>
  <c r="K103"/>
  <c r="G103"/>
  <c r="D103"/>
  <c r="C103"/>
  <c r="L102"/>
  <c r="I102"/>
  <c r="H102"/>
  <c r="D102"/>
  <c r="N101"/>
  <c r="M101"/>
  <c r="I101"/>
  <c r="F101"/>
  <c r="E101"/>
  <c r="N100"/>
  <c r="K100"/>
  <c r="J100"/>
  <c r="F100"/>
  <c r="C100"/>
  <c r="B100"/>
  <c r="K99"/>
  <c r="H99"/>
  <c r="G99"/>
  <c r="C99"/>
  <c r="M98"/>
  <c r="L98"/>
  <c r="H98"/>
  <c r="E98"/>
  <c r="D98"/>
  <c r="M97"/>
  <c r="J97"/>
  <c r="I97"/>
  <c r="E97"/>
  <c r="B97"/>
  <c r="N96"/>
  <c r="J96"/>
  <c r="G96"/>
  <c r="F96"/>
  <c r="B96"/>
  <c r="B96" a="1"/>
  <c r="J107" s="1"/>
  <c r="M95"/>
  <c r="L95"/>
  <c r="H95"/>
  <c r="G95"/>
  <c r="E95"/>
  <c r="D95"/>
  <c r="M94"/>
  <c r="L94"/>
  <c r="J94"/>
  <c r="I94"/>
  <c r="E94"/>
  <c r="D94"/>
  <c r="B94"/>
  <c r="N93"/>
  <c r="J93"/>
  <c r="I93"/>
  <c r="G93"/>
  <c r="F93"/>
  <c r="B93"/>
  <c r="N92"/>
  <c r="L92"/>
  <c r="K92"/>
  <c r="G92"/>
  <c r="F92"/>
  <c r="D92"/>
  <c r="C92"/>
  <c r="L91"/>
  <c r="K91"/>
  <c r="I91"/>
  <c r="H91"/>
  <c r="D91"/>
  <c r="C91"/>
  <c r="N90"/>
  <c r="M90"/>
  <c r="I90"/>
  <c r="H90"/>
  <c r="F90"/>
  <c r="E90"/>
  <c r="N89"/>
  <c r="M89"/>
  <c r="K89"/>
  <c r="J89"/>
  <c r="F89"/>
  <c r="E89"/>
  <c r="C89"/>
  <c r="B89"/>
  <c r="K88"/>
  <c r="J88"/>
  <c r="H88"/>
  <c r="G88"/>
  <c r="C88"/>
  <c r="B88"/>
  <c r="M87"/>
  <c r="L87"/>
  <c r="H87"/>
  <c r="G87"/>
  <c r="E87"/>
  <c r="D87"/>
  <c r="M86"/>
  <c r="L86"/>
  <c r="J86"/>
  <c r="I86"/>
  <c r="E86"/>
  <c r="D86"/>
  <c r="B86"/>
  <c r="N85"/>
  <c r="J85"/>
  <c r="I85"/>
  <c r="G85"/>
  <c r="F85"/>
  <c r="B85"/>
  <c r="N84"/>
  <c r="L84"/>
  <c r="K84"/>
  <c r="G84"/>
  <c r="F84"/>
  <c r="D84"/>
  <c r="C84"/>
  <c r="B84" a="1"/>
  <c r="I95" s="1"/>
  <c r="B72" a="1"/>
  <c r="M83" s="1"/>
  <c r="B60" a="1"/>
  <c r="B71" s="1"/>
  <c r="N59"/>
  <c r="L59"/>
  <c r="K59"/>
  <c r="G59"/>
  <c r="F59"/>
  <c r="C59"/>
  <c r="N58"/>
  <c r="L58"/>
  <c r="K58"/>
  <c r="H58"/>
  <c r="F58"/>
  <c r="C58"/>
  <c r="N57"/>
  <c r="M57"/>
  <c r="K57"/>
  <c r="H57"/>
  <c r="F57"/>
  <c r="C57"/>
  <c r="N56"/>
  <c r="M56"/>
  <c r="K56"/>
  <c r="H56"/>
  <c r="F56"/>
  <c r="C56"/>
  <c r="B56"/>
  <c r="M55"/>
  <c r="K55"/>
  <c r="H55"/>
  <c r="G55"/>
  <c r="C55"/>
  <c r="B55"/>
  <c r="M54"/>
  <c r="L54"/>
  <c r="H54"/>
  <c r="G54"/>
  <c r="D54"/>
  <c r="B54"/>
  <c r="M53"/>
  <c r="L53"/>
  <c r="I53"/>
  <c r="G53"/>
  <c r="D53"/>
  <c r="B53"/>
  <c r="N52"/>
  <c r="L52"/>
  <c r="I52"/>
  <c r="G52"/>
  <c r="D52"/>
  <c r="B52"/>
  <c r="N51"/>
  <c r="L51"/>
  <c r="I51"/>
  <c r="G51"/>
  <c r="D51"/>
  <c r="C51"/>
  <c r="N50"/>
  <c r="M50"/>
  <c r="K50"/>
  <c r="I50"/>
  <c r="G50"/>
  <c r="F50"/>
  <c r="E50"/>
  <c r="D50"/>
  <c r="N49"/>
  <c r="M49"/>
  <c r="K49"/>
  <c r="J49"/>
  <c r="I49"/>
  <c r="H49"/>
  <c r="F49"/>
  <c r="E49"/>
  <c r="C49"/>
  <c r="B49"/>
  <c r="N48"/>
  <c r="M48"/>
  <c r="K48"/>
  <c r="J48"/>
  <c r="H48"/>
  <c r="G48"/>
  <c r="F48"/>
  <c r="E48"/>
  <c r="C48"/>
  <c r="B48"/>
  <c r="B48" a="1"/>
  <c r="I59" s="1"/>
  <c r="N47"/>
  <c r="M47"/>
  <c r="L47"/>
  <c r="K47"/>
  <c r="I47"/>
  <c r="H47"/>
  <c r="G47"/>
  <c r="F47"/>
  <c r="E47"/>
  <c r="D47"/>
  <c r="C47"/>
  <c r="N46"/>
  <c r="M46"/>
  <c r="L46"/>
  <c r="K46"/>
  <c r="J46"/>
  <c r="I46"/>
  <c r="H46"/>
  <c r="F46"/>
  <c r="E46"/>
  <c r="D46"/>
  <c r="C46"/>
  <c r="B46"/>
  <c r="N45"/>
  <c r="M45"/>
  <c r="K45"/>
  <c r="J45"/>
  <c r="I45"/>
  <c r="H45"/>
  <c r="G45"/>
  <c r="F45"/>
  <c r="E45"/>
  <c r="C45"/>
  <c r="B45"/>
  <c r="N44"/>
  <c r="M44"/>
  <c r="L44"/>
  <c r="K44"/>
  <c r="J44"/>
  <c r="H44"/>
  <c r="G44"/>
  <c r="F44"/>
  <c r="E44"/>
  <c r="D44"/>
  <c r="C44"/>
  <c r="B44"/>
  <c r="M43"/>
  <c r="L43"/>
  <c r="K43"/>
  <c r="J43"/>
  <c r="I43"/>
  <c r="H43"/>
  <c r="G43"/>
  <c r="E43"/>
  <c r="D43"/>
  <c r="C43"/>
  <c r="B43"/>
  <c r="N42"/>
  <c r="M42"/>
  <c r="L42"/>
  <c r="J42"/>
  <c r="I42"/>
  <c r="H42"/>
  <c r="G42"/>
  <c r="F42"/>
  <c r="E42"/>
  <c r="D42"/>
  <c r="B42"/>
  <c r="N41"/>
  <c r="M41"/>
  <c r="L41"/>
  <c r="K41"/>
  <c r="J41"/>
  <c r="I41"/>
  <c r="G41"/>
  <c r="F41"/>
  <c r="E41"/>
  <c r="D41"/>
  <c r="C41"/>
  <c r="B41"/>
  <c r="N40"/>
  <c r="L40"/>
  <c r="K40"/>
  <c r="J40"/>
  <c r="I40"/>
  <c r="H40"/>
  <c r="G40"/>
  <c r="F40"/>
  <c r="D40"/>
  <c r="C40"/>
  <c r="B40"/>
  <c r="N39"/>
  <c r="M39"/>
  <c r="L39"/>
  <c r="K39"/>
  <c r="I39"/>
  <c r="H39"/>
  <c r="G39"/>
  <c r="F39"/>
  <c r="E39"/>
  <c r="D39"/>
  <c r="C39"/>
  <c r="N38"/>
  <c r="M38"/>
  <c r="L38"/>
  <c r="K38"/>
  <c r="J38"/>
  <c r="I38"/>
  <c r="H38"/>
  <c r="F38"/>
  <c r="E38"/>
  <c r="D38"/>
  <c r="C38"/>
  <c r="B38"/>
  <c r="N37"/>
  <c r="M37"/>
  <c r="K37"/>
  <c r="J37"/>
  <c r="I37"/>
  <c r="H37"/>
  <c r="G37"/>
  <c r="F37"/>
  <c r="E37"/>
  <c r="C37"/>
  <c r="B37"/>
  <c r="N36"/>
  <c r="M36"/>
  <c r="L36"/>
  <c r="K36"/>
  <c r="J36"/>
  <c r="H36"/>
  <c r="G36"/>
  <c r="F36"/>
  <c r="E36"/>
  <c r="D36"/>
  <c r="C36"/>
  <c r="B36"/>
  <c r="B36" a="1"/>
  <c r="J47" s="1"/>
  <c r="B24" a="1"/>
  <c r="H35" s="1"/>
  <c r="B12" a="1"/>
  <c r="M23" s="1"/>
  <c r="O41" l="1"/>
  <c r="Q41" s="1"/>
  <c r="O36"/>
  <c r="Q36" s="1"/>
  <c r="O38"/>
  <c r="Q38" s="1"/>
  <c r="O42"/>
  <c r="Q42" s="1"/>
  <c r="O37"/>
  <c r="Q37" s="1"/>
  <c r="O49"/>
  <c r="Q49" s="1"/>
  <c r="K30"/>
  <c r="B35"/>
  <c r="H13"/>
  <c r="D17"/>
  <c r="E20"/>
  <c r="N23"/>
  <c r="C25"/>
  <c r="G29"/>
  <c r="C33"/>
  <c r="L61"/>
  <c r="L62"/>
  <c r="L63"/>
  <c r="L65"/>
  <c r="K67"/>
  <c r="K70"/>
  <c r="J71"/>
  <c r="K72"/>
  <c r="K73"/>
  <c r="J74"/>
  <c r="J76"/>
  <c r="J78"/>
  <c r="I81"/>
  <c r="I83"/>
  <c r="G13"/>
  <c r="E15"/>
  <c r="H16"/>
  <c r="K17"/>
  <c r="F18"/>
  <c r="I19"/>
  <c r="B22"/>
  <c r="C12"/>
  <c r="K12"/>
  <c r="F13"/>
  <c r="N13"/>
  <c r="I14"/>
  <c r="D15"/>
  <c r="L15"/>
  <c r="G16"/>
  <c r="B17"/>
  <c r="J17"/>
  <c r="E18"/>
  <c r="M18"/>
  <c r="H19"/>
  <c r="C20"/>
  <c r="K20"/>
  <c r="F21"/>
  <c r="N21"/>
  <c r="I22"/>
  <c r="D23"/>
  <c r="L23"/>
  <c r="F24"/>
  <c r="N24"/>
  <c r="I25"/>
  <c r="D26"/>
  <c r="L26"/>
  <c r="G27"/>
  <c r="B28"/>
  <c r="J28"/>
  <c r="E29"/>
  <c r="M29"/>
  <c r="H30"/>
  <c r="C31"/>
  <c r="K31"/>
  <c r="F32"/>
  <c r="N32"/>
  <c r="I33"/>
  <c r="D34"/>
  <c r="L34"/>
  <c r="G35"/>
  <c r="I36"/>
  <c r="D37"/>
  <c r="L37"/>
  <c r="G38"/>
  <c r="B39"/>
  <c r="J39"/>
  <c r="E40"/>
  <c r="O40" s="1"/>
  <c r="Q40" s="1"/>
  <c r="M40"/>
  <c r="H41"/>
  <c r="C42"/>
  <c r="K42"/>
  <c r="F43"/>
  <c r="N43"/>
  <c r="O43" s="1"/>
  <c r="Q43" s="1"/>
  <c r="I44"/>
  <c r="O44" s="1"/>
  <c r="Q44" s="1"/>
  <c r="D45"/>
  <c r="O45" s="1"/>
  <c r="Q45" s="1"/>
  <c r="L45"/>
  <c r="G46"/>
  <c r="O46" s="1"/>
  <c r="Q46" s="1"/>
  <c r="B47"/>
  <c r="O47" s="1"/>
  <c r="Q47" s="1"/>
  <c r="D48"/>
  <c r="L48"/>
  <c r="G49"/>
  <c r="C50"/>
  <c r="L50"/>
  <c r="K51"/>
  <c r="J52"/>
  <c r="J53"/>
  <c r="J54"/>
  <c r="J55"/>
  <c r="J56"/>
  <c r="I57"/>
  <c r="I58"/>
  <c r="I60"/>
  <c r="I61"/>
  <c r="I62"/>
  <c r="I63"/>
  <c r="I64"/>
  <c r="H65"/>
  <c r="H66"/>
  <c r="H67"/>
  <c r="H68"/>
  <c r="H69"/>
  <c r="G70"/>
  <c r="G71"/>
  <c r="H72"/>
  <c r="G73"/>
  <c r="G74"/>
  <c r="G75"/>
  <c r="G76"/>
  <c r="G77"/>
  <c r="F78"/>
  <c r="F79"/>
  <c r="F80"/>
  <c r="F81"/>
  <c r="F82"/>
  <c r="E83"/>
  <c r="B13"/>
  <c r="M14"/>
  <c r="C16"/>
  <c r="N17"/>
  <c r="D19"/>
  <c r="G20"/>
  <c r="J21"/>
  <c r="B24"/>
  <c r="E25"/>
  <c r="C27"/>
  <c r="F28"/>
  <c r="I29"/>
  <c r="L30"/>
  <c r="J32"/>
  <c r="M33"/>
  <c r="H34"/>
  <c r="K35"/>
  <c r="C62"/>
  <c r="B65"/>
  <c r="N67"/>
  <c r="N12"/>
  <c r="D14"/>
  <c r="J16"/>
  <c r="H18"/>
  <c r="F20"/>
  <c r="D22"/>
  <c r="L25"/>
  <c r="B27"/>
  <c r="H29"/>
  <c r="D33"/>
  <c r="E12"/>
  <c r="K14"/>
  <c r="I16"/>
  <c r="G18"/>
  <c r="J19"/>
  <c r="H21"/>
  <c r="K22"/>
  <c r="F26"/>
  <c r="I27"/>
  <c r="L28"/>
  <c r="J30"/>
  <c r="M31"/>
  <c r="K33"/>
  <c r="N34"/>
  <c r="K69"/>
  <c r="I79"/>
  <c r="B12"/>
  <c r="J12"/>
  <c r="E13"/>
  <c r="M13"/>
  <c r="H14"/>
  <c r="C15"/>
  <c r="K15"/>
  <c r="F16"/>
  <c r="N16"/>
  <c r="I17"/>
  <c r="D18"/>
  <c r="L18"/>
  <c r="G19"/>
  <c r="B20"/>
  <c r="J20"/>
  <c r="E21"/>
  <c r="M21"/>
  <c r="H22"/>
  <c r="C23"/>
  <c r="K23"/>
  <c r="E24"/>
  <c r="M24"/>
  <c r="H25"/>
  <c r="C26"/>
  <c r="K26"/>
  <c r="F27"/>
  <c r="N27"/>
  <c r="I28"/>
  <c r="D29"/>
  <c r="L29"/>
  <c r="G30"/>
  <c r="B31"/>
  <c r="J31"/>
  <c r="E32"/>
  <c r="M32"/>
  <c r="H33"/>
  <c r="C34"/>
  <c r="K34"/>
  <c r="F35"/>
  <c r="N35"/>
  <c r="H60"/>
  <c r="H61"/>
  <c r="G62"/>
  <c r="G63"/>
  <c r="G64"/>
  <c r="G65"/>
  <c r="G66"/>
  <c r="F67"/>
  <c r="F68"/>
  <c r="F69"/>
  <c r="F70"/>
  <c r="F71"/>
  <c r="F72"/>
  <c r="F73"/>
  <c r="F74"/>
  <c r="E75"/>
  <c r="E76"/>
  <c r="E77"/>
  <c r="E78"/>
  <c r="E79"/>
  <c r="D80"/>
  <c r="D81"/>
  <c r="D82"/>
  <c r="D83"/>
  <c r="K16"/>
  <c r="G31"/>
  <c r="B63"/>
  <c r="N69"/>
  <c r="E17"/>
  <c r="I12"/>
  <c r="L13"/>
  <c r="J15"/>
  <c r="H17"/>
  <c r="N19"/>
  <c r="L21"/>
  <c r="B23"/>
  <c r="L24"/>
  <c r="B26"/>
  <c r="E27"/>
  <c r="K29"/>
  <c r="I31"/>
  <c r="L32"/>
  <c r="B34"/>
  <c r="E35"/>
  <c r="M35"/>
  <c r="F61"/>
  <c r="E67"/>
  <c r="D74"/>
  <c r="C77"/>
  <c r="C80"/>
  <c r="B83"/>
  <c r="H59"/>
  <c r="M58"/>
  <c r="E58"/>
  <c r="J57"/>
  <c r="B57"/>
  <c r="O57" s="1"/>
  <c r="Q57" s="1"/>
  <c r="G56"/>
  <c r="L55"/>
  <c r="D55"/>
  <c r="I54"/>
  <c r="N53"/>
  <c r="F53"/>
  <c r="K52"/>
  <c r="C52"/>
  <c r="O52" s="1"/>
  <c r="Q52" s="1"/>
  <c r="H51"/>
  <c r="J59"/>
  <c r="B59"/>
  <c r="G58"/>
  <c r="L57"/>
  <c r="D57"/>
  <c r="I56"/>
  <c r="N55"/>
  <c r="F55"/>
  <c r="O55" s="1"/>
  <c r="Q55" s="1"/>
  <c r="K54"/>
  <c r="C54"/>
  <c r="H53"/>
  <c r="M52"/>
  <c r="E52"/>
  <c r="J51"/>
  <c r="B51"/>
  <c r="M59"/>
  <c r="E59"/>
  <c r="J58"/>
  <c r="B58"/>
  <c r="G57"/>
  <c r="L56"/>
  <c r="D56"/>
  <c r="O56" s="1"/>
  <c r="Q56" s="1"/>
  <c r="I55"/>
  <c r="N54"/>
  <c r="F54"/>
  <c r="K53"/>
  <c r="C53"/>
  <c r="O53" s="1"/>
  <c r="Q53" s="1"/>
  <c r="H52"/>
  <c r="M51"/>
  <c r="E51"/>
  <c r="J50"/>
  <c r="B50"/>
  <c r="D13"/>
  <c r="G14"/>
  <c r="B15"/>
  <c r="E16"/>
  <c r="M16"/>
  <c r="C18"/>
  <c r="K18"/>
  <c r="F19"/>
  <c r="I20"/>
  <c r="D21"/>
  <c r="G22"/>
  <c r="J23"/>
  <c r="D24"/>
  <c r="G25"/>
  <c r="J26"/>
  <c r="M27"/>
  <c r="H28"/>
  <c r="C29"/>
  <c r="F30"/>
  <c r="N30"/>
  <c r="D32"/>
  <c r="G33"/>
  <c r="J34"/>
  <c r="F60"/>
  <c r="F62"/>
  <c r="F63"/>
  <c r="E64"/>
  <c r="E65"/>
  <c r="E66"/>
  <c r="E68"/>
  <c r="D69"/>
  <c r="D70"/>
  <c r="D71"/>
  <c r="O71" s="1"/>
  <c r="Q71" s="1"/>
  <c r="D72"/>
  <c r="D73"/>
  <c r="D75"/>
  <c r="D76"/>
  <c r="C78"/>
  <c r="C79"/>
  <c r="C81"/>
  <c r="B82"/>
  <c r="H12"/>
  <c r="C13"/>
  <c r="K13"/>
  <c r="F14"/>
  <c r="N14"/>
  <c r="I15"/>
  <c r="D16"/>
  <c r="L16"/>
  <c r="G17"/>
  <c r="B18"/>
  <c r="J18"/>
  <c r="E19"/>
  <c r="M19"/>
  <c r="H20"/>
  <c r="C21"/>
  <c r="K21"/>
  <c r="F22"/>
  <c r="N22"/>
  <c r="I23"/>
  <c r="C24"/>
  <c r="K24"/>
  <c r="F25"/>
  <c r="N25"/>
  <c r="I26"/>
  <c r="D27"/>
  <c r="L27"/>
  <c r="G28"/>
  <c r="B29"/>
  <c r="J29"/>
  <c r="E30"/>
  <c r="M30"/>
  <c r="H31"/>
  <c r="C32"/>
  <c r="K32"/>
  <c r="F33"/>
  <c r="N33"/>
  <c r="I34"/>
  <c r="D35"/>
  <c r="L35"/>
  <c r="I48"/>
  <c r="D49"/>
  <c r="L49"/>
  <c r="H50"/>
  <c r="F51"/>
  <c r="F52"/>
  <c r="E53"/>
  <c r="E54"/>
  <c r="O54" s="1"/>
  <c r="Q54" s="1"/>
  <c r="E55"/>
  <c r="E56"/>
  <c r="E57"/>
  <c r="D58"/>
  <c r="D59"/>
  <c r="E60"/>
  <c r="D61"/>
  <c r="D62"/>
  <c r="D63"/>
  <c r="D64"/>
  <c r="D65"/>
  <c r="C66"/>
  <c r="C67"/>
  <c r="C68"/>
  <c r="C69"/>
  <c r="C70"/>
  <c r="C72"/>
  <c r="C73"/>
  <c r="B74"/>
  <c r="B75"/>
  <c r="B76"/>
  <c r="B77"/>
  <c r="B78"/>
  <c r="N78"/>
  <c r="N79"/>
  <c r="N80"/>
  <c r="N81"/>
  <c r="N82"/>
  <c r="N83"/>
  <c r="F83"/>
  <c r="K82"/>
  <c r="C82"/>
  <c r="H81"/>
  <c r="M80"/>
  <c r="E80"/>
  <c r="J79"/>
  <c r="B79"/>
  <c r="G78"/>
  <c r="L77"/>
  <c r="D77"/>
  <c r="I76"/>
  <c r="N75"/>
  <c r="F75"/>
  <c r="K74"/>
  <c r="C74"/>
  <c r="H73"/>
  <c r="M72"/>
  <c r="E72"/>
  <c r="H83"/>
  <c r="M82"/>
  <c r="E82"/>
  <c r="J81"/>
  <c r="B81"/>
  <c r="G80"/>
  <c r="L79"/>
  <c r="D79"/>
  <c r="I78"/>
  <c r="N77"/>
  <c r="F77"/>
  <c r="K76"/>
  <c r="C76"/>
  <c r="H75"/>
  <c r="M74"/>
  <c r="E74"/>
  <c r="J73"/>
  <c r="B73"/>
  <c r="G72"/>
  <c r="K83"/>
  <c r="C83"/>
  <c r="H82"/>
  <c r="M81"/>
  <c r="E81"/>
  <c r="J80"/>
  <c r="B80"/>
  <c r="G79"/>
  <c r="L78"/>
  <c r="D78"/>
  <c r="I77"/>
  <c r="N76"/>
  <c r="F76"/>
  <c r="K75"/>
  <c r="C75"/>
  <c r="H74"/>
  <c r="M73"/>
  <c r="E73"/>
  <c r="J72"/>
  <c r="B72"/>
  <c r="N72"/>
  <c r="N73"/>
  <c r="N74"/>
  <c r="M75"/>
  <c r="M76"/>
  <c r="M77"/>
  <c r="M78"/>
  <c r="M79"/>
  <c r="L80"/>
  <c r="L81"/>
  <c r="L82"/>
  <c r="L83"/>
  <c r="K71"/>
  <c r="C71"/>
  <c r="H70"/>
  <c r="M69"/>
  <c r="E69"/>
  <c r="J68"/>
  <c r="B68"/>
  <c r="G67"/>
  <c r="L66"/>
  <c r="D66"/>
  <c r="I65"/>
  <c r="N64"/>
  <c r="F64"/>
  <c r="K63"/>
  <c r="C63"/>
  <c r="H62"/>
  <c r="M61"/>
  <c r="E61"/>
  <c r="J60"/>
  <c r="B60"/>
  <c r="M71"/>
  <c r="E71"/>
  <c r="J70"/>
  <c r="B70"/>
  <c r="G69"/>
  <c r="L68"/>
  <c r="D68"/>
  <c r="I67"/>
  <c r="N66"/>
  <c r="F66"/>
  <c r="K65"/>
  <c r="C65"/>
  <c r="H64"/>
  <c r="M63"/>
  <c r="E63"/>
  <c r="J62"/>
  <c r="B62"/>
  <c r="G61"/>
  <c r="L60"/>
  <c r="D60"/>
  <c r="H71"/>
  <c r="M70"/>
  <c r="E70"/>
  <c r="J69"/>
  <c r="B69"/>
  <c r="G68"/>
  <c r="L67"/>
  <c r="D67"/>
  <c r="I66"/>
  <c r="N65"/>
  <c r="F65"/>
  <c r="K64"/>
  <c r="C64"/>
  <c r="H63"/>
  <c r="M62"/>
  <c r="E62"/>
  <c r="J61"/>
  <c r="B61"/>
  <c r="G60"/>
  <c r="N60"/>
  <c r="N61"/>
  <c r="N62"/>
  <c r="N63"/>
  <c r="M64"/>
  <c r="M65"/>
  <c r="M66"/>
  <c r="M67"/>
  <c r="M68"/>
  <c r="L69"/>
  <c r="L70"/>
  <c r="L71"/>
  <c r="L72"/>
  <c r="L73"/>
  <c r="L74"/>
  <c r="L75"/>
  <c r="L76"/>
  <c r="K77"/>
  <c r="K78"/>
  <c r="K79"/>
  <c r="K80"/>
  <c r="K81"/>
  <c r="J82"/>
  <c r="J83"/>
  <c r="E14"/>
  <c r="F17"/>
  <c r="E22"/>
  <c r="M25"/>
  <c r="C35"/>
  <c r="C61"/>
  <c r="N70"/>
  <c r="I13"/>
  <c r="G15"/>
  <c r="C19"/>
  <c r="N20"/>
  <c r="L22"/>
  <c r="G23"/>
  <c r="D25"/>
  <c r="E28"/>
  <c r="F31"/>
  <c r="G34"/>
  <c r="F15"/>
  <c r="K25"/>
  <c r="M60"/>
  <c r="L64"/>
  <c r="K68"/>
  <c r="J75"/>
  <c r="I80"/>
  <c r="I82"/>
  <c r="G12"/>
  <c r="J13"/>
  <c r="H15"/>
  <c r="I18"/>
  <c r="L19"/>
  <c r="B21"/>
  <c r="O21" s="1"/>
  <c r="Q21" s="1"/>
  <c r="M22"/>
  <c r="H23"/>
  <c r="J24"/>
  <c r="H26"/>
  <c r="K27"/>
  <c r="N28"/>
  <c r="D30"/>
  <c r="B32"/>
  <c r="O32" s="1"/>
  <c r="Q32" s="1"/>
  <c r="E33"/>
  <c r="C60"/>
  <c r="B64"/>
  <c r="B66"/>
  <c r="B67"/>
  <c r="N68"/>
  <c r="N71"/>
  <c r="F12"/>
  <c r="L14"/>
  <c r="B16"/>
  <c r="M17"/>
  <c r="K19"/>
  <c r="I21"/>
  <c r="I24"/>
  <c r="G26"/>
  <c r="J27"/>
  <c r="M28"/>
  <c r="C30"/>
  <c r="N31"/>
  <c r="I32"/>
  <c r="L33"/>
  <c r="J35"/>
  <c r="M12"/>
  <c r="C14"/>
  <c r="N15"/>
  <c r="L17"/>
  <c r="B19"/>
  <c r="M20"/>
  <c r="C22"/>
  <c r="F23"/>
  <c r="H24"/>
  <c r="N26"/>
  <c r="D28"/>
  <c r="B30"/>
  <c r="E31"/>
  <c r="H32"/>
  <c r="F34"/>
  <c r="I35"/>
  <c r="K66"/>
  <c r="J77"/>
  <c r="D12"/>
  <c r="L12"/>
  <c r="B14"/>
  <c r="J14"/>
  <c r="M15"/>
  <c r="C17"/>
  <c r="N18"/>
  <c r="D20"/>
  <c r="L20"/>
  <c r="G21"/>
  <c r="J22"/>
  <c r="E23"/>
  <c r="G24"/>
  <c r="B25"/>
  <c r="J25"/>
  <c r="E26"/>
  <c r="M26"/>
  <c r="H27"/>
  <c r="C28"/>
  <c r="K28"/>
  <c r="F29"/>
  <c r="N29"/>
  <c r="I30"/>
  <c r="D31"/>
  <c r="L31"/>
  <c r="G32"/>
  <c r="B33"/>
  <c r="J33"/>
  <c r="E34"/>
  <c r="M34"/>
  <c r="K60"/>
  <c r="K61"/>
  <c r="K62"/>
  <c r="J63"/>
  <c r="J64"/>
  <c r="J65"/>
  <c r="J66"/>
  <c r="J67"/>
  <c r="I68"/>
  <c r="I69"/>
  <c r="I70"/>
  <c r="I71"/>
  <c r="I72"/>
  <c r="I73"/>
  <c r="I74"/>
  <c r="I75"/>
  <c r="H76"/>
  <c r="H77"/>
  <c r="H78"/>
  <c r="H79"/>
  <c r="H80"/>
  <c r="G81"/>
  <c r="G82"/>
  <c r="G83"/>
  <c r="E84"/>
  <c r="M84"/>
  <c r="H85"/>
  <c r="C86"/>
  <c r="K86"/>
  <c r="F87"/>
  <c r="N87"/>
  <c r="I88"/>
  <c r="D89"/>
  <c r="O89" s="1"/>
  <c r="Q89" s="1"/>
  <c r="L89"/>
  <c r="G90"/>
  <c r="B91"/>
  <c r="J91"/>
  <c r="E92"/>
  <c r="M92"/>
  <c r="H93"/>
  <c r="C94"/>
  <c r="O94" s="1"/>
  <c r="Q94" s="1"/>
  <c r="K94"/>
  <c r="F95"/>
  <c r="N95"/>
  <c r="H96"/>
  <c r="C97"/>
  <c r="O97" s="1"/>
  <c r="Q97" s="1"/>
  <c r="K97"/>
  <c r="F98"/>
  <c r="N98"/>
  <c r="I99"/>
  <c r="D100"/>
  <c r="O100" s="1"/>
  <c r="Q100" s="1"/>
  <c r="L100"/>
  <c r="G101"/>
  <c r="B102"/>
  <c r="J102"/>
  <c r="E103"/>
  <c r="M103"/>
  <c r="H104"/>
  <c r="C105"/>
  <c r="K105"/>
  <c r="F106"/>
  <c r="N106"/>
  <c r="I107"/>
  <c r="C108"/>
  <c r="O108" s="1"/>
  <c r="Q108" s="1"/>
  <c r="K108"/>
  <c r="F109"/>
  <c r="N109"/>
  <c r="I110"/>
  <c r="D111"/>
  <c r="L111"/>
  <c r="G112"/>
  <c r="B113"/>
  <c r="J113"/>
  <c r="E114"/>
  <c r="M114"/>
  <c r="H115"/>
  <c r="C116"/>
  <c r="O116" s="1"/>
  <c r="Q116" s="1"/>
  <c r="K116"/>
  <c r="F117"/>
  <c r="N117"/>
  <c r="I118"/>
  <c r="D119"/>
  <c r="L119"/>
  <c r="K127"/>
  <c r="F128"/>
  <c r="N128"/>
  <c r="I129"/>
  <c r="D130"/>
  <c r="L130"/>
  <c r="G131"/>
  <c r="I132"/>
  <c r="D133"/>
  <c r="L133"/>
  <c r="G134"/>
  <c r="B135"/>
  <c r="J135"/>
  <c r="E136"/>
  <c r="O136" s="1"/>
  <c r="Q136" s="1"/>
  <c r="M136"/>
  <c r="H137"/>
  <c r="C138"/>
  <c r="K138"/>
  <c r="F139"/>
  <c r="N139"/>
  <c r="I140"/>
  <c r="D141"/>
  <c r="L141"/>
  <c r="G142"/>
  <c r="B143"/>
  <c r="J143"/>
  <c r="D144"/>
  <c r="L144"/>
  <c r="G145"/>
  <c r="B146"/>
  <c r="J146"/>
  <c r="E147"/>
  <c r="M147"/>
  <c r="H148"/>
  <c r="C149"/>
  <c r="O149" s="1"/>
  <c r="Q149" s="1"/>
  <c r="K149"/>
  <c r="F150"/>
  <c r="N150"/>
  <c r="I151"/>
  <c r="D152"/>
  <c r="L152"/>
  <c r="G153"/>
  <c r="B154"/>
  <c r="J154"/>
  <c r="E155"/>
  <c r="M155"/>
  <c r="G156"/>
  <c r="B157"/>
  <c r="J157"/>
  <c r="E158"/>
  <c r="M158"/>
  <c r="H159"/>
  <c r="C160"/>
  <c r="O160" s="1"/>
  <c r="Q160" s="1"/>
  <c r="K160"/>
  <c r="F161"/>
  <c r="N161"/>
  <c r="I162"/>
  <c r="D163"/>
  <c r="L163"/>
  <c r="G164"/>
  <c r="B165"/>
  <c r="J165"/>
  <c r="E166"/>
  <c r="M166"/>
  <c r="H167"/>
  <c r="B168"/>
  <c r="J168"/>
  <c r="E169"/>
  <c r="M169"/>
  <c r="H170"/>
  <c r="C171"/>
  <c r="K171"/>
  <c r="F172"/>
  <c r="N172"/>
  <c r="I173"/>
  <c r="D174"/>
  <c r="L174"/>
  <c r="G175"/>
  <c r="B176"/>
  <c r="J176"/>
  <c r="E177"/>
  <c r="M177"/>
  <c r="H178"/>
  <c r="C179"/>
  <c r="K179"/>
  <c r="E180"/>
  <c r="M180"/>
  <c r="H181"/>
  <c r="C182"/>
  <c r="O182" s="1"/>
  <c r="Q182" s="1"/>
  <c r="K182"/>
  <c r="F183"/>
  <c r="N183"/>
  <c r="I184"/>
  <c r="I168"/>
  <c r="D169"/>
  <c r="L169"/>
  <c r="G170"/>
  <c r="B171"/>
  <c r="J171"/>
  <c r="E172"/>
  <c r="M172"/>
  <c r="H173"/>
  <c r="C174"/>
  <c r="K174"/>
  <c r="F175"/>
  <c r="N175"/>
  <c r="I176"/>
  <c r="D177"/>
  <c r="L177"/>
  <c r="G178"/>
  <c r="B179"/>
  <c r="J179"/>
  <c r="E183"/>
  <c r="M183"/>
  <c r="H184"/>
  <c r="I108"/>
  <c r="D109"/>
  <c r="L109"/>
  <c r="G110"/>
  <c r="B111"/>
  <c r="J111"/>
  <c r="E112"/>
  <c r="M112"/>
  <c r="H113"/>
  <c r="C114"/>
  <c r="K114"/>
  <c r="F115"/>
  <c r="N115"/>
  <c r="I116"/>
  <c r="D117"/>
  <c r="L117"/>
  <c r="G118"/>
  <c r="B119"/>
  <c r="J119"/>
  <c r="D120"/>
  <c r="L120"/>
  <c r="G121"/>
  <c r="B122"/>
  <c r="J122"/>
  <c r="E123"/>
  <c r="M123"/>
  <c r="H124"/>
  <c r="O124" s="1"/>
  <c r="Q124" s="1"/>
  <c r="C125"/>
  <c r="K125"/>
  <c r="F126"/>
  <c r="N126"/>
  <c r="I127"/>
  <c r="D128"/>
  <c r="L128"/>
  <c r="G129"/>
  <c r="B130"/>
  <c r="J130"/>
  <c r="E131"/>
  <c r="M131"/>
  <c r="G132"/>
  <c r="B133"/>
  <c r="O133" s="1"/>
  <c r="Q133" s="1"/>
  <c r="J133"/>
  <c r="E134"/>
  <c r="M134"/>
  <c r="H135"/>
  <c r="C136"/>
  <c r="K136"/>
  <c r="F137"/>
  <c r="N137"/>
  <c r="I138"/>
  <c r="D139"/>
  <c r="L139"/>
  <c r="G140"/>
  <c r="B141"/>
  <c r="J141"/>
  <c r="E142"/>
  <c r="M142"/>
  <c r="H143"/>
  <c r="B144"/>
  <c r="J144"/>
  <c r="E145"/>
  <c r="M145"/>
  <c r="H146"/>
  <c r="C147"/>
  <c r="K147"/>
  <c r="F148"/>
  <c r="N148"/>
  <c r="I149"/>
  <c r="D150"/>
  <c r="L150"/>
  <c r="G151"/>
  <c r="B152"/>
  <c r="J152"/>
  <c r="E153"/>
  <c r="M153"/>
  <c r="H154"/>
  <c r="C155"/>
  <c r="K155"/>
  <c r="E156"/>
  <c r="M156"/>
  <c r="H157"/>
  <c r="C158"/>
  <c r="K158"/>
  <c r="F159"/>
  <c r="N159"/>
  <c r="I160"/>
  <c r="D161"/>
  <c r="L161"/>
  <c r="G162"/>
  <c r="B163"/>
  <c r="J163"/>
  <c r="E164"/>
  <c r="M164"/>
  <c r="H165"/>
  <c r="C166"/>
  <c r="K166"/>
  <c r="F167"/>
  <c r="N167"/>
  <c r="H168"/>
  <c r="C169"/>
  <c r="K169"/>
  <c r="F170"/>
  <c r="N170"/>
  <c r="I171"/>
  <c r="D172"/>
  <c r="L172"/>
  <c r="G173"/>
  <c r="B174"/>
  <c r="J174"/>
  <c r="E175"/>
  <c r="M175"/>
  <c r="H176"/>
  <c r="C177"/>
  <c r="K177"/>
  <c r="F178"/>
  <c r="N178"/>
  <c r="I179"/>
  <c r="B84"/>
  <c r="J84"/>
  <c r="E85"/>
  <c r="M85"/>
  <c r="H86"/>
  <c r="C87"/>
  <c r="K87"/>
  <c r="F88"/>
  <c r="N88"/>
  <c r="I89"/>
  <c r="D90"/>
  <c r="L90"/>
  <c r="G91"/>
  <c r="B92"/>
  <c r="J92"/>
  <c r="E93"/>
  <c r="M93"/>
  <c r="H94"/>
  <c r="C95"/>
  <c r="K95"/>
  <c r="E96"/>
  <c r="M96"/>
  <c r="H97"/>
  <c r="C98"/>
  <c r="K98"/>
  <c r="F99"/>
  <c r="N99"/>
  <c r="I100"/>
  <c r="D101"/>
  <c r="L101"/>
  <c r="G102"/>
  <c r="B103"/>
  <c r="J103"/>
  <c r="E104"/>
  <c r="M104"/>
  <c r="H105"/>
  <c r="C106"/>
  <c r="K106"/>
  <c r="F107"/>
  <c r="N107"/>
  <c r="H108"/>
  <c r="C109"/>
  <c r="K109"/>
  <c r="F110"/>
  <c r="N110"/>
  <c r="I111"/>
  <c r="D112"/>
  <c r="L112"/>
  <c r="G113"/>
  <c r="B114"/>
  <c r="J114"/>
  <c r="E115"/>
  <c r="M115"/>
  <c r="H116"/>
  <c r="C117"/>
  <c r="K117"/>
  <c r="F118"/>
  <c r="N118"/>
  <c r="I119"/>
  <c r="I144"/>
  <c r="D145"/>
  <c r="L145"/>
  <c r="G146"/>
  <c r="B147"/>
  <c r="J147"/>
  <c r="E148"/>
  <c r="M148"/>
  <c r="H149"/>
  <c r="C150"/>
  <c r="K150"/>
  <c r="F151"/>
  <c r="N151"/>
  <c r="I152"/>
  <c r="D153"/>
  <c r="L153"/>
  <c r="G154"/>
  <c r="B155"/>
  <c r="J155"/>
  <c r="D156"/>
  <c r="L156"/>
  <c r="G157"/>
  <c r="B158"/>
  <c r="J158"/>
  <c r="E159"/>
  <c r="M159"/>
  <c r="H160"/>
  <c r="C161"/>
  <c r="K161"/>
  <c r="F162"/>
  <c r="N162"/>
  <c r="I163"/>
  <c r="D164"/>
  <c r="L164"/>
  <c r="G165"/>
  <c r="B166"/>
  <c r="J166"/>
  <c r="E167"/>
  <c r="M167"/>
  <c r="G168"/>
  <c r="B169"/>
  <c r="J169"/>
  <c r="E170"/>
  <c r="M170"/>
  <c r="H171"/>
  <c r="C172"/>
  <c r="K172"/>
  <c r="F173"/>
  <c r="N173"/>
  <c r="I174"/>
  <c r="D175"/>
  <c r="L175"/>
  <c r="G176"/>
  <c r="B177"/>
  <c r="J177"/>
  <c r="E178"/>
  <c r="M178"/>
  <c r="H179"/>
  <c r="B180"/>
  <c r="J180"/>
  <c r="E181"/>
  <c r="M181"/>
  <c r="H182"/>
  <c r="C183"/>
  <c r="K183"/>
  <c r="F184"/>
  <c r="N184"/>
  <c r="I84"/>
  <c r="D85"/>
  <c r="L85"/>
  <c r="G86"/>
  <c r="B87"/>
  <c r="J87"/>
  <c r="E88"/>
  <c r="O88" s="1"/>
  <c r="Q88" s="1"/>
  <c r="M88"/>
  <c r="H89"/>
  <c r="C90"/>
  <c r="K90"/>
  <c r="F91"/>
  <c r="N91"/>
  <c r="I92"/>
  <c r="D93"/>
  <c r="O93" s="1"/>
  <c r="Q93" s="1"/>
  <c r="L93"/>
  <c r="G94"/>
  <c r="B95"/>
  <c r="J95"/>
  <c r="D96"/>
  <c r="L96"/>
  <c r="G97"/>
  <c r="B98"/>
  <c r="O98" s="1"/>
  <c r="Q98" s="1"/>
  <c r="J98"/>
  <c r="E99"/>
  <c r="M99"/>
  <c r="H100"/>
  <c r="C101"/>
  <c r="K101"/>
  <c r="F102"/>
  <c r="N102"/>
  <c r="I103"/>
  <c r="D104"/>
  <c r="L104"/>
  <c r="G105"/>
  <c r="B106"/>
  <c r="J106"/>
  <c r="E107"/>
  <c r="M107"/>
  <c r="G108"/>
  <c r="B109"/>
  <c r="J109"/>
  <c r="E110"/>
  <c r="M110"/>
  <c r="H111"/>
  <c r="C112"/>
  <c r="K112"/>
  <c r="F113"/>
  <c r="N113"/>
  <c r="I114"/>
  <c r="D115"/>
  <c r="L115"/>
  <c r="G116"/>
  <c r="B117"/>
  <c r="J117"/>
  <c r="E118"/>
  <c r="M118"/>
  <c r="H119"/>
  <c r="B120"/>
  <c r="J120"/>
  <c r="E121"/>
  <c r="M121"/>
  <c r="H122"/>
  <c r="C123"/>
  <c r="K123"/>
  <c r="F124"/>
  <c r="N124"/>
  <c r="I125"/>
  <c r="D126"/>
  <c r="L126"/>
  <c r="G127"/>
  <c r="B128"/>
  <c r="J128"/>
  <c r="E129"/>
  <c r="M129"/>
  <c r="H130"/>
  <c r="C131"/>
  <c r="K131"/>
  <c r="M132"/>
  <c r="H133"/>
  <c r="C134"/>
  <c r="K134"/>
  <c r="F135"/>
  <c r="N135"/>
  <c r="I136"/>
  <c r="D137"/>
  <c r="L137"/>
  <c r="G138"/>
  <c r="O138" s="1"/>
  <c r="Q138" s="1"/>
  <c r="B139"/>
  <c r="J139"/>
  <c r="E140"/>
  <c r="M140"/>
  <c r="H141"/>
  <c r="C142"/>
  <c r="K142"/>
  <c r="F143"/>
  <c r="N143"/>
  <c r="H144"/>
  <c r="C145"/>
  <c r="K145"/>
  <c r="F146"/>
  <c r="N146"/>
  <c r="I147"/>
  <c r="D148"/>
  <c r="O148" s="1"/>
  <c r="Q148" s="1"/>
  <c r="L148"/>
  <c r="G149"/>
  <c r="B150"/>
  <c r="J150"/>
  <c r="E151"/>
  <c r="M151"/>
  <c r="H152"/>
  <c r="C153"/>
  <c r="K153"/>
  <c r="F154"/>
  <c r="N154"/>
  <c r="I155"/>
  <c r="C156"/>
  <c r="K156"/>
  <c r="F157"/>
  <c r="N157"/>
  <c r="I158"/>
  <c r="D159"/>
  <c r="L159"/>
  <c r="G160"/>
  <c r="B161"/>
  <c r="J161"/>
  <c r="E162"/>
  <c r="M162"/>
  <c r="H163"/>
  <c r="C164"/>
  <c r="K164"/>
  <c r="F165"/>
  <c r="N165"/>
  <c r="I166"/>
  <c r="D167"/>
  <c r="L167"/>
  <c r="F168"/>
  <c r="N168"/>
  <c r="I169"/>
  <c r="D170"/>
  <c r="L170"/>
  <c r="G171"/>
  <c r="B172"/>
  <c r="J172"/>
  <c r="E173"/>
  <c r="M173"/>
  <c r="H174"/>
  <c r="C175"/>
  <c r="K175"/>
  <c r="F176"/>
  <c r="N176"/>
  <c r="I177"/>
  <c r="D178"/>
  <c r="L178"/>
  <c r="G179"/>
  <c r="I180"/>
  <c r="D181"/>
  <c r="L181"/>
  <c r="G182"/>
  <c r="B183"/>
  <c r="J183"/>
  <c r="E184"/>
  <c r="M184"/>
  <c r="H84"/>
  <c r="C85"/>
  <c r="O85" s="1"/>
  <c r="Q85" s="1"/>
  <c r="K85"/>
  <c r="F86"/>
  <c r="O86" s="1"/>
  <c r="Q86" s="1"/>
  <c r="N86"/>
  <c r="I87"/>
  <c r="D88"/>
  <c r="L88"/>
  <c r="G89"/>
  <c r="B90"/>
  <c r="J90"/>
  <c r="E91"/>
  <c r="M91"/>
  <c r="H92"/>
  <c r="C93"/>
  <c r="K93"/>
  <c r="F94"/>
  <c r="N94"/>
  <c r="C96"/>
  <c r="O96" s="1"/>
  <c r="Q96" s="1"/>
  <c r="K96"/>
  <c r="F97"/>
  <c r="N97"/>
  <c r="I98"/>
  <c r="D99"/>
  <c r="L99"/>
  <c r="G100"/>
  <c r="B101"/>
  <c r="O101" s="1"/>
  <c r="Q101" s="1"/>
  <c r="J101"/>
  <c r="E102"/>
  <c r="M102"/>
  <c r="H103"/>
  <c r="C104"/>
  <c r="K104"/>
  <c r="F105"/>
  <c r="N105"/>
  <c r="I106"/>
  <c r="D107"/>
  <c r="L107"/>
  <c r="F108"/>
  <c r="N108"/>
  <c r="I109"/>
  <c r="D110"/>
  <c r="L110"/>
  <c r="G111"/>
  <c r="B112"/>
  <c r="J112"/>
  <c r="E113"/>
  <c r="M113"/>
  <c r="H114"/>
  <c r="C115"/>
  <c r="O115" s="1"/>
  <c r="Q115" s="1"/>
  <c r="K115"/>
  <c r="F116"/>
  <c r="N116"/>
  <c r="I117"/>
  <c r="D118"/>
  <c r="L118"/>
  <c r="G119"/>
  <c r="I120"/>
  <c r="D121"/>
  <c r="L121"/>
  <c r="G122"/>
  <c r="B123"/>
  <c r="J123"/>
  <c r="E124"/>
  <c r="M124"/>
  <c r="H125"/>
  <c r="C126"/>
  <c r="O126" s="1"/>
  <c r="Q126" s="1"/>
  <c r="K126"/>
  <c r="F127"/>
  <c r="O127" s="1"/>
  <c r="Q127" s="1"/>
  <c r="N127"/>
  <c r="I128"/>
  <c r="D129"/>
  <c r="L129"/>
  <c r="G130"/>
  <c r="B131"/>
  <c r="O131" s="1"/>
  <c r="Q131" s="1"/>
  <c r="J131"/>
  <c r="D132"/>
  <c r="L132"/>
  <c r="G133"/>
  <c r="B134"/>
  <c r="J134"/>
  <c r="E135"/>
  <c r="M135"/>
  <c r="H136"/>
  <c r="C137"/>
  <c r="O137" s="1"/>
  <c r="Q137" s="1"/>
  <c r="K137"/>
  <c r="F138"/>
  <c r="N138"/>
  <c r="I139"/>
  <c r="D140"/>
  <c r="L140"/>
  <c r="G141"/>
  <c r="B142"/>
  <c r="J142"/>
  <c r="E143"/>
  <c r="M143"/>
  <c r="G144"/>
  <c r="B145"/>
  <c r="J145"/>
  <c r="E146"/>
  <c r="M146"/>
  <c r="H147"/>
  <c r="C148"/>
  <c r="K148"/>
  <c r="F149"/>
  <c r="N149"/>
  <c r="I150"/>
  <c r="D151"/>
  <c r="L151"/>
  <c r="G152"/>
  <c r="B153"/>
  <c r="J153"/>
  <c r="E154"/>
  <c r="M154"/>
  <c r="H155"/>
  <c r="B156"/>
  <c r="J156"/>
  <c r="E157"/>
  <c r="M157"/>
  <c r="H158"/>
  <c r="C159"/>
  <c r="K159"/>
  <c r="F160"/>
  <c r="N160"/>
  <c r="I161"/>
  <c r="D162"/>
  <c r="L162"/>
  <c r="G163"/>
  <c r="B164"/>
  <c r="J164"/>
  <c r="E165"/>
  <c r="M165"/>
  <c r="H166"/>
  <c r="C167"/>
  <c r="K167"/>
  <c r="E168"/>
  <c r="M168"/>
  <c r="H169"/>
  <c r="C170"/>
  <c r="K170"/>
  <c r="F171"/>
  <c r="N171"/>
  <c r="I172"/>
  <c r="D173"/>
  <c r="L173"/>
  <c r="G174"/>
  <c r="B175"/>
  <c r="O175" s="1"/>
  <c r="Q175" s="1"/>
  <c r="J175"/>
  <c r="E176"/>
  <c r="M176"/>
  <c r="H177"/>
  <c r="C178"/>
  <c r="K178"/>
  <c r="F179"/>
  <c r="N179"/>
  <c r="H180"/>
  <c r="C181"/>
  <c r="O181" s="1"/>
  <c r="Q181" s="1"/>
  <c r="K181"/>
  <c r="F182"/>
  <c r="N182"/>
  <c r="I183"/>
  <c r="D184"/>
  <c r="L184"/>
  <c r="I156"/>
  <c r="D157"/>
  <c r="L157"/>
  <c r="G158"/>
  <c r="B159"/>
  <c r="J159"/>
  <c r="E160"/>
  <c r="M160"/>
  <c r="H161"/>
  <c r="C162"/>
  <c r="K162"/>
  <c r="F163"/>
  <c r="N163"/>
  <c r="I164"/>
  <c r="D165"/>
  <c r="L165"/>
  <c r="G166"/>
  <c r="B167"/>
  <c r="J167"/>
  <c r="D168"/>
  <c r="L168"/>
  <c r="G169"/>
  <c r="B170"/>
  <c r="J170"/>
  <c r="E171"/>
  <c r="M171"/>
  <c r="H172"/>
  <c r="C173"/>
  <c r="K173"/>
  <c r="F174"/>
  <c r="N174"/>
  <c r="I175"/>
  <c r="D176"/>
  <c r="L176"/>
  <c r="G177"/>
  <c r="B178"/>
  <c r="J178"/>
  <c r="E179"/>
  <c r="M179"/>
  <c r="H183"/>
  <c r="C184"/>
  <c r="K184"/>
  <c r="I96"/>
  <c r="D97"/>
  <c r="L97"/>
  <c r="G98"/>
  <c r="B99"/>
  <c r="J99"/>
  <c r="E100"/>
  <c r="M100"/>
  <c r="H101"/>
  <c r="C102"/>
  <c r="K102"/>
  <c r="F103"/>
  <c r="N103"/>
  <c r="I104"/>
  <c r="D105"/>
  <c r="O105" s="1"/>
  <c r="Q105" s="1"/>
  <c r="L105"/>
  <c r="G106"/>
  <c r="B107"/>
  <c r="D108"/>
  <c r="L108"/>
  <c r="G109"/>
  <c r="B110"/>
  <c r="O110" s="1"/>
  <c r="Q110" s="1"/>
  <c r="J110"/>
  <c r="E111"/>
  <c r="M111"/>
  <c r="H112"/>
  <c r="C113"/>
  <c r="K113"/>
  <c r="F114"/>
  <c r="N114"/>
  <c r="I115"/>
  <c r="D116"/>
  <c r="L116"/>
  <c r="G117"/>
  <c r="B118"/>
  <c r="J118"/>
  <c r="E119"/>
  <c r="G120"/>
  <c r="B121"/>
  <c r="J121"/>
  <c r="E122"/>
  <c r="M122"/>
  <c r="H123"/>
  <c r="C124"/>
  <c r="K124"/>
  <c r="F125"/>
  <c r="N125"/>
  <c r="I126"/>
  <c r="D127"/>
  <c r="L127"/>
  <c r="G128"/>
  <c r="B129"/>
  <c r="J129"/>
  <c r="E130"/>
  <c r="M130"/>
  <c r="B132"/>
  <c r="O132" s="1"/>
  <c r="Q132" s="1"/>
  <c r="J132"/>
  <c r="E133"/>
  <c r="M133"/>
  <c r="H134"/>
  <c r="C135"/>
  <c r="K135"/>
  <c r="F136"/>
  <c r="N136"/>
  <c r="I137"/>
  <c r="D138"/>
  <c r="L138"/>
  <c r="G139"/>
  <c r="B140"/>
  <c r="J140"/>
  <c r="E141"/>
  <c r="M141"/>
  <c r="H142"/>
  <c r="C143"/>
  <c r="E144"/>
  <c r="M144"/>
  <c r="H145"/>
  <c r="C146"/>
  <c r="K146"/>
  <c r="F147"/>
  <c r="N147"/>
  <c r="I148"/>
  <c r="D149"/>
  <c r="L149"/>
  <c r="G150"/>
  <c r="B151"/>
  <c r="O151" s="1"/>
  <c r="Q151" s="1"/>
  <c r="J151"/>
  <c r="E152"/>
  <c r="M152"/>
  <c r="H153"/>
  <c r="C154"/>
  <c r="K154"/>
  <c r="F155"/>
  <c r="H156"/>
  <c r="C157"/>
  <c r="K157"/>
  <c r="F158"/>
  <c r="N158"/>
  <c r="I159"/>
  <c r="D160"/>
  <c r="L160"/>
  <c r="G161"/>
  <c r="B162"/>
  <c r="O162" s="1"/>
  <c r="Q162" s="1"/>
  <c r="J162"/>
  <c r="E163"/>
  <c r="M163"/>
  <c r="H164"/>
  <c r="C165"/>
  <c r="K165"/>
  <c r="F166"/>
  <c r="N166"/>
  <c r="C168"/>
  <c r="K168"/>
  <c r="F169"/>
  <c r="N169"/>
  <c r="I170"/>
  <c r="D171"/>
  <c r="L171"/>
  <c r="G172"/>
  <c r="B173"/>
  <c r="J173"/>
  <c r="E174"/>
  <c r="M174"/>
  <c r="H175"/>
  <c r="C176"/>
  <c r="K176"/>
  <c r="F177"/>
  <c r="N177"/>
  <c r="I178"/>
  <c r="D179"/>
  <c r="F180"/>
  <c r="N180"/>
  <c r="I181"/>
  <c r="D182"/>
  <c r="L182"/>
  <c r="G183"/>
  <c r="B184"/>
  <c r="B185" l="1"/>
  <c r="B187" s="1"/>
  <c r="O12"/>
  <c r="O167"/>
  <c r="Q167" s="1"/>
  <c r="O112"/>
  <c r="Q112" s="1"/>
  <c r="O183"/>
  <c r="Q183" s="1"/>
  <c r="O128"/>
  <c r="Q128" s="1"/>
  <c r="O180"/>
  <c r="Q180" s="1"/>
  <c r="O92"/>
  <c r="Q92" s="1"/>
  <c r="O146"/>
  <c r="Q146" s="1"/>
  <c r="O68"/>
  <c r="Q68" s="1"/>
  <c r="O82"/>
  <c r="Q82" s="1"/>
  <c r="O184"/>
  <c r="Q184" s="1"/>
  <c r="O123"/>
  <c r="Q123" s="1"/>
  <c r="O139"/>
  <c r="Q139" s="1"/>
  <c r="O109"/>
  <c r="Q109" s="1"/>
  <c r="O166"/>
  <c r="Q166" s="1"/>
  <c r="O174"/>
  <c r="Q174" s="1"/>
  <c r="O130"/>
  <c r="Q130" s="1"/>
  <c r="O125"/>
  <c r="Q125" s="1"/>
  <c r="O179"/>
  <c r="Q179" s="1"/>
  <c r="O176"/>
  <c r="Q176" s="1"/>
  <c r="L185"/>
  <c r="L187" s="1"/>
  <c r="O30"/>
  <c r="Q30" s="1"/>
  <c r="O16"/>
  <c r="Q16" s="1"/>
  <c r="O70"/>
  <c r="Q70" s="1"/>
  <c r="O59"/>
  <c r="Q59" s="1"/>
  <c r="O26"/>
  <c r="Q26" s="1"/>
  <c r="I185"/>
  <c r="I187" s="1"/>
  <c r="O24"/>
  <c r="Q24" s="1"/>
  <c r="O22"/>
  <c r="Q22" s="1"/>
  <c r="O107"/>
  <c r="Q107" s="1"/>
  <c r="O178"/>
  <c r="Q178" s="1"/>
  <c r="O153"/>
  <c r="Q153" s="1"/>
  <c r="O95"/>
  <c r="Q95" s="1"/>
  <c r="O147"/>
  <c r="Q147" s="1"/>
  <c r="O103"/>
  <c r="Q103" s="1"/>
  <c r="O111"/>
  <c r="Q111" s="1"/>
  <c r="O157"/>
  <c r="Q157" s="1"/>
  <c r="O33"/>
  <c r="Q33" s="1"/>
  <c r="O14"/>
  <c r="Q14" s="1"/>
  <c r="O19"/>
  <c r="Q19" s="1"/>
  <c r="O64"/>
  <c r="Q64" s="1"/>
  <c r="G185"/>
  <c r="G187" s="1"/>
  <c r="O81"/>
  <c r="Q81" s="1"/>
  <c r="O79"/>
  <c r="Q79" s="1"/>
  <c r="H185"/>
  <c r="H187" s="1"/>
  <c r="O15"/>
  <c r="Q15" s="1"/>
  <c r="O58"/>
  <c r="Q58" s="1"/>
  <c r="J185"/>
  <c r="J187" s="1"/>
  <c r="O13"/>
  <c r="Q13" s="1"/>
  <c r="O17"/>
  <c r="Q17" s="1"/>
  <c r="C185"/>
  <c r="C187" s="1"/>
  <c r="O173"/>
  <c r="Q173" s="1"/>
  <c r="O142"/>
  <c r="Q142" s="1"/>
  <c r="O144"/>
  <c r="Q144" s="1"/>
  <c r="O118"/>
  <c r="Q118" s="1"/>
  <c r="O159"/>
  <c r="Q159" s="1"/>
  <c r="O134"/>
  <c r="Q134" s="1"/>
  <c r="O104"/>
  <c r="Q104" s="1"/>
  <c r="O150"/>
  <c r="Q150" s="1"/>
  <c r="O120"/>
  <c r="Q120" s="1"/>
  <c r="O177"/>
  <c r="Q177" s="1"/>
  <c r="O84"/>
  <c r="Q84" s="1"/>
  <c r="O141"/>
  <c r="Q141" s="1"/>
  <c r="O143"/>
  <c r="Q143" s="1"/>
  <c r="O91"/>
  <c r="Q91" s="1"/>
  <c r="O66"/>
  <c r="Q66" s="1"/>
  <c r="O61"/>
  <c r="Q61" s="1"/>
  <c r="O74"/>
  <c r="Q74" s="1"/>
  <c r="O18"/>
  <c r="Q18" s="1"/>
  <c r="O48"/>
  <c r="Q48" s="1"/>
  <c r="K185"/>
  <c r="K187" s="1"/>
  <c r="O129"/>
  <c r="Q129" s="1"/>
  <c r="O164"/>
  <c r="Q164" s="1"/>
  <c r="O106"/>
  <c r="Q106" s="1"/>
  <c r="O158"/>
  <c r="Q158" s="1"/>
  <c r="O114"/>
  <c r="Q114" s="1"/>
  <c r="O122"/>
  <c r="Q122" s="1"/>
  <c r="O171"/>
  <c r="Q171" s="1"/>
  <c r="O168"/>
  <c r="Q168" s="1"/>
  <c r="O67"/>
  <c r="Q67" s="1"/>
  <c r="O72"/>
  <c r="Q72" s="1"/>
  <c r="O75"/>
  <c r="Q75" s="1"/>
  <c r="O65"/>
  <c r="Q65" s="1"/>
  <c r="O28"/>
  <c r="Q28" s="1"/>
  <c r="O140"/>
  <c r="Q140" s="1"/>
  <c r="O99"/>
  <c r="Q99" s="1"/>
  <c r="O170"/>
  <c r="Q170" s="1"/>
  <c r="O145"/>
  <c r="Q145" s="1"/>
  <c r="O90"/>
  <c r="Q90" s="1"/>
  <c r="O161"/>
  <c r="Q161" s="1"/>
  <c r="O87"/>
  <c r="Q87" s="1"/>
  <c r="O152"/>
  <c r="Q152" s="1"/>
  <c r="O154"/>
  <c r="Q154" s="1"/>
  <c r="O102"/>
  <c r="Q102" s="1"/>
  <c r="O25"/>
  <c r="Q25" s="1"/>
  <c r="O60"/>
  <c r="Q60" s="1"/>
  <c r="O76"/>
  <c r="Q76" s="1"/>
  <c r="O29"/>
  <c r="Q29" s="1"/>
  <c r="O27"/>
  <c r="Q27" s="1"/>
  <c r="O39"/>
  <c r="Q39" s="1"/>
  <c r="O35"/>
  <c r="Q35" s="1"/>
  <c r="O117"/>
  <c r="Q117" s="1"/>
  <c r="O169"/>
  <c r="Q169" s="1"/>
  <c r="O135"/>
  <c r="Q135" s="1"/>
  <c r="M185"/>
  <c r="M187" s="1"/>
  <c r="O69"/>
  <c r="Q69" s="1"/>
  <c r="O62"/>
  <c r="Q62" s="1"/>
  <c r="O77"/>
  <c r="Q77" s="1"/>
  <c r="O51"/>
  <c r="Q51" s="1"/>
  <c r="O83"/>
  <c r="Q83" s="1"/>
  <c r="O34"/>
  <c r="Q34" s="1"/>
  <c r="O63"/>
  <c r="Q63" s="1"/>
  <c r="O20"/>
  <c r="Q20" s="1"/>
  <c r="N185"/>
  <c r="N187" s="1"/>
  <c r="O121"/>
  <c r="Q121" s="1"/>
  <c r="O156"/>
  <c r="Q156" s="1"/>
  <c r="O172"/>
  <c r="Q172" s="1"/>
  <c r="O155"/>
  <c r="Q155" s="1"/>
  <c r="O163"/>
  <c r="Q163" s="1"/>
  <c r="O119"/>
  <c r="Q119" s="1"/>
  <c r="O165"/>
  <c r="Q165" s="1"/>
  <c r="O113"/>
  <c r="Q113" s="1"/>
  <c r="F185"/>
  <c r="F187" s="1"/>
  <c r="O80"/>
  <c r="Q80" s="1"/>
  <c r="O73"/>
  <c r="Q73" s="1"/>
  <c r="O78"/>
  <c r="Q78" s="1"/>
  <c r="O50"/>
  <c r="Q50" s="1"/>
  <c r="O23"/>
  <c r="Q23" s="1"/>
  <c r="D185"/>
  <c r="D187" s="1"/>
  <c r="O31"/>
  <c r="Q31" s="1"/>
  <c r="E185"/>
  <c r="E187" s="1"/>
  <c r="O185" l="1"/>
  <c r="O187" s="1"/>
  <c r="Q12"/>
  <c r="Q185" s="1"/>
  <c r="Q187" s="1"/>
  <c r="P194" i="10" l="1"/>
  <c r="O194"/>
  <c r="M194"/>
  <c r="L194"/>
  <c r="K194"/>
  <c r="J194"/>
  <c r="I194"/>
  <c r="H194"/>
  <c r="G194"/>
  <c r="F194"/>
  <c r="E194"/>
  <c r="D194"/>
  <c r="C194"/>
  <c r="B194"/>
  <c r="N193"/>
  <c r="Q193" s="1"/>
  <c r="Q192"/>
  <c r="N192"/>
  <c r="N191"/>
  <c r="Q191" s="1"/>
  <c r="N190"/>
  <c r="Q190" s="1"/>
  <c r="N189"/>
  <c r="Q189" s="1"/>
  <c r="Q188"/>
  <c r="N188"/>
  <c r="N187"/>
  <c r="Q187" s="1"/>
  <c r="N186"/>
  <c r="Q186" s="1"/>
  <c r="N185"/>
  <c r="Q185" s="1"/>
  <c r="Q184"/>
  <c r="N184"/>
  <c r="N183"/>
  <c r="Q183" s="1"/>
  <c r="N182"/>
  <c r="Q182" s="1"/>
  <c r="N181"/>
  <c r="Q181" s="1"/>
  <c r="Q180"/>
  <c r="N180"/>
  <c r="N179"/>
  <c r="Q179" s="1"/>
  <c r="N178"/>
  <c r="Q178" s="1"/>
  <c r="N177"/>
  <c r="Q177" s="1"/>
  <c r="Q176"/>
  <c r="N176"/>
  <c r="N175"/>
  <c r="Q175" s="1"/>
  <c r="N174"/>
  <c r="Q174" s="1"/>
  <c r="N173"/>
  <c r="Q173" s="1"/>
  <c r="Q172"/>
  <c r="N172"/>
  <c r="N171"/>
  <c r="Q171" s="1"/>
  <c r="N170"/>
  <c r="Q170" s="1"/>
  <c r="N169"/>
  <c r="Q169" s="1"/>
  <c r="Q168"/>
  <c r="N168"/>
  <c r="N167"/>
  <c r="Q167" s="1"/>
  <c r="N166"/>
  <c r="Q166" s="1"/>
  <c r="N165"/>
  <c r="Q165" s="1"/>
  <c r="Q164"/>
  <c r="N164"/>
  <c r="N163"/>
  <c r="Q163" s="1"/>
  <c r="N162"/>
  <c r="Q162" s="1"/>
  <c r="N161"/>
  <c r="Q161" s="1"/>
  <c r="Q160"/>
  <c r="N160"/>
  <c r="N159"/>
  <c r="Q159" s="1"/>
  <c r="N158"/>
  <c r="Q158" s="1"/>
  <c r="N157"/>
  <c r="Q157" s="1"/>
  <c r="Q156"/>
  <c r="N156"/>
  <c r="N155"/>
  <c r="Q155" s="1"/>
  <c r="N154"/>
  <c r="Q154" s="1"/>
  <c r="N153"/>
  <c r="Q153" s="1"/>
  <c r="Q152"/>
  <c r="N152"/>
  <c r="N151"/>
  <c r="Q151" s="1"/>
  <c r="N150"/>
  <c r="Q150" s="1"/>
  <c r="N149"/>
  <c r="Q149" s="1"/>
  <c r="Q148"/>
  <c r="N148"/>
  <c r="N147"/>
  <c r="Q147" s="1"/>
  <c r="N146"/>
  <c r="Q146" s="1"/>
  <c r="N145"/>
  <c r="Q145" s="1"/>
  <c r="Q144"/>
  <c r="N144"/>
  <c r="N143"/>
  <c r="Q143" s="1"/>
  <c r="N142"/>
  <c r="Q142" s="1"/>
  <c r="N141"/>
  <c r="Q141" s="1"/>
  <c r="Q140"/>
  <c r="N140"/>
  <c r="N139"/>
  <c r="Q139" s="1"/>
  <c r="N138"/>
  <c r="Q138" s="1"/>
  <c r="N137"/>
  <c r="Q137" s="1"/>
  <c r="Q136"/>
  <c r="N136"/>
  <c r="N135"/>
  <c r="Q135" s="1"/>
  <c r="N134"/>
  <c r="Q134" s="1"/>
  <c r="N133"/>
  <c r="Q133" s="1"/>
  <c r="Q132"/>
  <c r="N132"/>
  <c r="N131"/>
  <c r="Q131" s="1"/>
  <c r="N130"/>
  <c r="Q130" s="1"/>
  <c r="N129"/>
  <c r="Q129" s="1"/>
  <c r="Q128"/>
  <c r="N128"/>
  <c r="N127"/>
  <c r="Q127" s="1"/>
  <c r="N126"/>
  <c r="Q126" s="1"/>
  <c r="N125"/>
  <c r="Q125" s="1"/>
  <c r="Q124"/>
  <c r="N124"/>
  <c r="N123"/>
  <c r="Q123" s="1"/>
  <c r="N122"/>
  <c r="Q122" s="1"/>
  <c r="N121"/>
  <c r="Q121" s="1"/>
  <c r="Q120"/>
  <c r="N120"/>
  <c r="N119"/>
  <c r="Q119" s="1"/>
  <c r="N118"/>
  <c r="Q118" s="1"/>
  <c r="N117"/>
  <c r="Q117" s="1"/>
  <c r="Q116"/>
  <c r="N116"/>
  <c r="N115"/>
  <c r="Q115" s="1"/>
  <c r="N114"/>
  <c r="Q114" s="1"/>
  <c r="N113"/>
  <c r="Q113" s="1"/>
  <c r="Q112"/>
  <c r="N112"/>
  <c r="N111"/>
  <c r="Q111" s="1"/>
  <c r="N110"/>
  <c r="Q110" s="1"/>
  <c r="N109"/>
  <c r="Q109" s="1"/>
  <c r="Q108"/>
  <c r="N108"/>
  <c r="N107"/>
  <c r="Q107" s="1"/>
  <c r="N106"/>
  <c r="Q106" s="1"/>
  <c r="N105"/>
  <c r="Q105" s="1"/>
  <c r="Q104"/>
  <c r="N104"/>
  <c r="N103"/>
  <c r="Q103" s="1"/>
  <c r="N102"/>
  <c r="Q102" s="1"/>
  <c r="N101"/>
  <c r="Q101" s="1"/>
  <c r="Q100"/>
  <c r="N100"/>
  <c r="N99"/>
  <c r="Q99" s="1"/>
  <c r="N98"/>
  <c r="Q98" s="1"/>
  <c r="N97"/>
  <c r="Q97" s="1"/>
  <c r="Q96"/>
  <c r="N96"/>
  <c r="N95"/>
  <c r="Q95" s="1"/>
  <c r="N94"/>
  <c r="Q94" s="1"/>
  <c r="N93"/>
  <c r="Q93" s="1"/>
  <c r="Q92"/>
  <c r="N92"/>
  <c r="N91"/>
  <c r="Q91" s="1"/>
  <c r="N90"/>
  <c r="Q90" s="1"/>
  <c r="N89"/>
  <c r="Q89" s="1"/>
  <c r="Q88"/>
  <c r="N88"/>
  <c r="N87"/>
  <c r="Q87" s="1"/>
  <c r="N86"/>
  <c r="Q86" s="1"/>
  <c r="N85"/>
  <c r="Q85" s="1"/>
  <c r="Q84"/>
  <c r="N84"/>
  <c r="N83"/>
  <c r="Q83" s="1"/>
  <c r="N82"/>
  <c r="Q82" s="1"/>
  <c r="N81"/>
  <c r="Q81" s="1"/>
  <c r="Q80"/>
  <c r="N80"/>
  <c r="N79"/>
  <c r="Q79" s="1"/>
  <c r="N78"/>
  <c r="Q78" s="1"/>
  <c r="N77"/>
  <c r="Q77" s="1"/>
  <c r="Q76"/>
  <c r="N76"/>
  <c r="N75"/>
  <c r="Q75" s="1"/>
  <c r="N74"/>
  <c r="Q74" s="1"/>
  <c r="N73"/>
  <c r="Q73" s="1"/>
  <c r="Q72"/>
  <c r="N72"/>
  <c r="N71"/>
  <c r="Q71" s="1"/>
  <c r="N70"/>
  <c r="Q70" s="1"/>
  <c r="N69"/>
  <c r="Q69" s="1"/>
  <c r="Q68"/>
  <c r="N68"/>
  <c r="N67"/>
  <c r="Q67" s="1"/>
  <c r="N66"/>
  <c r="Q66" s="1"/>
  <c r="N65"/>
  <c r="Q65" s="1"/>
  <c r="Q64"/>
  <c r="N64"/>
  <c r="N63"/>
  <c r="Q63" s="1"/>
  <c r="N62"/>
  <c r="Q62" s="1"/>
  <c r="N61"/>
  <c r="Q61" s="1"/>
  <c r="Q60"/>
  <c r="N60"/>
  <c r="N59"/>
  <c r="Q59" s="1"/>
  <c r="N58"/>
  <c r="Q58" s="1"/>
  <c r="N57"/>
  <c r="Q57" s="1"/>
  <c r="Q56"/>
  <c r="N56"/>
  <c r="N55"/>
  <c r="Q55" s="1"/>
  <c r="N54"/>
  <c r="Q54" s="1"/>
  <c r="N53"/>
  <c r="Q53" s="1"/>
  <c r="Q52"/>
  <c r="N52"/>
  <c r="N51"/>
  <c r="Q51" s="1"/>
  <c r="N50"/>
  <c r="Q50" s="1"/>
  <c r="N49"/>
  <c r="Q49" s="1"/>
  <c r="N48"/>
  <c r="Q48" s="1"/>
  <c r="N47"/>
  <c r="Q47" s="1"/>
  <c r="N46"/>
  <c r="Q46" s="1"/>
  <c r="N45"/>
  <c r="Q45" s="1"/>
  <c r="Q44"/>
  <c r="N44"/>
  <c r="N43"/>
  <c r="Q43" s="1"/>
  <c r="N42"/>
  <c r="Q42" s="1"/>
  <c r="N41"/>
  <c r="Q41" s="1"/>
  <c r="N40"/>
  <c r="Q40" s="1"/>
  <c r="N39"/>
  <c r="Q39" s="1"/>
  <c r="N38"/>
  <c r="Q38" s="1"/>
  <c r="N37"/>
  <c r="Q37" s="1"/>
  <c r="N36"/>
  <c r="Q36" s="1"/>
  <c r="N35"/>
  <c r="Q35" s="1"/>
  <c r="N34"/>
  <c r="Q34" s="1"/>
  <c r="N33"/>
  <c r="Q33" s="1"/>
  <c r="N32"/>
  <c r="Q32" s="1"/>
  <c r="N31"/>
  <c r="Q31" s="1"/>
  <c r="N30"/>
  <c r="Q30" s="1"/>
  <c r="N29"/>
  <c r="Q29" s="1"/>
  <c r="N28"/>
  <c r="Q28" s="1"/>
  <c r="N27"/>
  <c r="Q27" s="1"/>
  <c r="N26"/>
  <c r="Q26" s="1"/>
  <c r="N25"/>
  <c r="Q25" s="1"/>
  <c r="N24"/>
  <c r="Q24" s="1"/>
  <c r="N23"/>
  <c r="Q23" s="1"/>
  <c r="N22"/>
  <c r="Q22" s="1"/>
  <c r="N21"/>
  <c r="Q21" s="1"/>
  <c r="N20"/>
  <c r="Q20" s="1"/>
  <c r="N19"/>
  <c r="Q19" s="1"/>
  <c r="N18"/>
  <c r="Q18" s="1"/>
  <c r="N17"/>
  <c r="Q17" s="1"/>
  <c r="N16"/>
  <c r="Q16" s="1"/>
  <c r="N15"/>
  <c r="Q15" s="1"/>
  <c r="N14"/>
  <c r="Q14" s="1"/>
  <c r="N13"/>
  <c r="Q13" s="1"/>
  <c r="N12"/>
  <c r="Q12" s="1"/>
  <c r="N11"/>
  <c r="Q11" s="1"/>
  <c r="Q194" l="1"/>
  <c r="N194"/>
  <c r="N182" i="9" l="1"/>
  <c r="Q182" s="1"/>
  <c r="Q181"/>
  <c r="N181"/>
  <c r="Q180"/>
  <c r="N180"/>
  <c r="Q179"/>
  <c r="N179"/>
  <c r="Q178"/>
  <c r="N178"/>
  <c r="Q177"/>
  <c r="N177"/>
  <c r="Q176"/>
  <c r="N176"/>
  <c r="Q175"/>
  <c r="N175"/>
  <c r="N174"/>
  <c r="Q174" s="1"/>
  <c r="Q173"/>
  <c r="N173"/>
  <c r="Q172"/>
  <c r="N172"/>
  <c r="Q171"/>
  <c r="N171"/>
  <c r="N170"/>
  <c r="Q170" s="1"/>
  <c r="Q169"/>
  <c r="N169"/>
  <c r="Q168"/>
  <c r="N168"/>
  <c r="Q167"/>
  <c r="N167"/>
  <c r="N166"/>
  <c r="Q166" s="1"/>
  <c r="Q165"/>
  <c r="N165"/>
  <c r="Q164"/>
  <c r="N164"/>
  <c r="Q163"/>
  <c r="N163"/>
  <c r="N162"/>
  <c r="Q162" s="1"/>
  <c r="Q161"/>
  <c r="N161"/>
  <c r="N160"/>
  <c r="Q160" s="1"/>
  <c r="N159"/>
  <c r="Q159" s="1"/>
  <c r="N158"/>
  <c r="Q158" s="1"/>
  <c r="N157"/>
  <c r="Q157" s="1"/>
  <c r="N156"/>
  <c r="Q156" s="1"/>
  <c r="Q155"/>
  <c r="N155"/>
  <c r="Q154"/>
  <c r="N154"/>
  <c r="N153"/>
  <c r="Q153" s="1"/>
  <c r="N152"/>
  <c r="Q152" s="1"/>
  <c r="Q151"/>
  <c r="N151"/>
  <c r="N150"/>
  <c r="Q150" s="1"/>
  <c r="N149"/>
  <c r="Q149" s="1"/>
  <c r="N148"/>
  <c r="Q148" s="1"/>
  <c r="Q147"/>
  <c r="N147"/>
  <c r="N146"/>
  <c r="Q146" s="1"/>
  <c r="Q145"/>
  <c r="N145"/>
  <c r="N144"/>
  <c r="Q144" s="1"/>
  <c r="N143"/>
  <c r="Q143" s="1"/>
  <c r="Q142"/>
  <c r="N142"/>
  <c r="N141"/>
  <c r="Q141" s="1"/>
  <c r="N140"/>
  <c r="Q140" s="1"/>
  <c r="N139"/>
  <c r="Q139" s="1"/>
  <c r="Q138"/>
  <c r="N138"/>
  <c r="Q137"/>
  <c r="N137"/>
  <c r="N136"/>
  <c r="Q136" s="1"/>
  <c r="N135"/>
  <c r="Q135" s="1"/>
  <c r="N134"/>
  <c r="Q134" s="1"/>
  <c r="Q133"/>
  <c r="N133"/>
  <c r="N132"/>
  <c r="Q132" s="1"/>
  <c r="Q131"/>
  <c r="N131"/>
  <c r="N130"/>
  <c r="Q130" s="1"/>
  <c r="Q129"/>
  <c r="N129"/>
  <c r="N128"/>
  <c r="Q128" s="1"/>
  <c r="N127"/>
  <c r="Q127" s="1"/>
  <c r="N126"/>
  <c r="Q126" s="1"/>
  <c r="N125"/>
  <c r="Q125" s="1"/>
  <c r="N124"/>
  <c r="Q124" s="1"/>
  <c r="N123"/>
  <c r="Q123" s="1"/>
  <c r="Q122"/>
  <c r="N122"/>
  <c r="N121"/>
  <c r="Q121" s="1"/>
  <c r="N120"/>
  <c r="Q120" s="1"/>
  <c r="Q119"/>
  <c r="N119"/>
  <c r="N118"/>
  <c r="Q118" s="1"/>
  <c r="N117"/>
  <c r="Q117" s="1"/>
  <c r="N116"/>
  <c r="Q116" s="1"/>
  <c r="Q115"/>
  <c r="N115"/>
  <c r="N114"/>
  <c r="Q114" s="1"/>
  <c r="Q113"/>
  <c r="N113"/>
  <c r="N112"/>
  <c r="Q112" s="1"/>
  <c r="N111"/>
  <c r="Q111" s="1"/>
  <c r="N110"/>
  <c r="Q110" s="1"/>
  <c r="N109"/>
  <c r="Q109" s="1"/>
  <c r="N108"/>
  <c r="Q108" s="1"/>
  <c r="N107"/>
  <c r="Q107" s="1"/>
  <c r="Q106"/>
  <c r="N106"/>
  <c r="N105"/>
  <c r="Q105" s="1"/>
  <c r="N104"/>
  <c r="Q104" s="1"/>
  <c r="N103"/>
  <c r="Q103" s="1"/>
  <c r="N102"/>
  <c r="Q102" s="1"/>
  <c r="N101"/>
  <c r="Q101" s="1"/>
  <c r="N100"/>
  <c r="Q100" s="1"/>
  <c r="Q99"/>
  <c r="N99"/>
  <c r="N98"/>
  <c r="Q98" s="1"/>
  <c r="Q97"/>
  <c r="N97"/>
  <c r="N96"/>
  <c r="Q96" s="1"/>
  <c r="N95"/>
  <c r="Q95" s="1"/>
  <c r="N94"/>
  <c r="Q94" s="1"/>
  <c r="N93"/>
  <c r="Q93" s="1"/>
  <c r="N92"/>
  <c r="Q92" s="1"/>
  <c r="N91"/>
  <c r="Q91" s="1"/>
  <c r="Q90"/>
  <c r="N90"/>
  <c r="N89"/>
  <c r="Q89" s="1"/>
  <c r="N88"/>
  <c r="Q88" s="1"/>
  <c r="N87"/>
  <c r="Q87" s="1"/>
  <c r="N86"/>
  <c r="Q86" s="1"/>
  <c r="N85"/>
  <c r="Q85" s="1"/>
  <c r="N84"/>
  <c r="Q84" s="1"/>
  <c r="Q83"/>
  <c r="N83"/>
  <c r="N82"/>
  <c r="Q82" s="1"/>
  <c r="Q81"/>
  <c r="N81"/>
  <c r="N80"/>
  <c r="Q80" s="1"/>
  <c r="N79"/>
  <c r="Q79" s="1"/>
  <c r="N78"/>
  <c r="Q78" s="1"/>
  <c r="N77"/>
  <c r="Q77" s="1"/>
  <c r="N76"/>
  <c r="Q76" s="1"/>
  <c r="N75"/>
  <c r="Q75" s="1"/>
  <c r="N74"/>
  <c r="Q74" s="1"/>
  <c r="Q73"/>
  <c r="N73"/>
  <c r="N72"/>
  <c r="Q72" s="1"/>
  <c r="N71"/>
  <c r="Q71" s="1"/>
  <c r="N70"/>
  <c r="Q70" s="1"/>
  <c r="N69"/>
  <c r="Q69" s="1"/>
  <c r="N68"/>
  <c r="Q68" s="1"/>
  <c r="N67"/>
  <c r="Q67" s="1"/>
  <c r="N66"/>
  <c r="Q66" s="1"/>
  <c r="Q65"/>
  <c r="N65"/>
  <c r="N64"/>
  <c r="Q64" s="1"/>
  <c r="N63"/>
  <c r="Q63" s="1"/>
  <c r="N62"/>
  <c r="Q62" s="1"/>
  <c r="N61"/>
  <c r="Q61" s="1"/>
  <c r="N60"/>
  <c r="Q60" s="1"/>
  <c r="N59"/>
  <c r="Q59" s="1"/>
  <c r="N58"/>
  <c r="Q58" s="1"/>
  <c r="Q57"/>
  <c r="N57"/>
  <c r="N56"/>
  <c r="Q56" s="1"/>
  <c r="N55"/>
  <c r="Q55" s="1"/>
  <c r="N54"/>
  <c r="Q54" s="1"/>
  <c r="N53"/>
  <c r="Q53" s="1"/>
  <c r="N52"/>
  <c r="Q52" s="1"/>
  <c r="N51"/>
  <c r="Q51" s="1"/>
  <c r="N50"/>
  <c r="Q50" s="1"/>
  <c r="Q49"/>
  <c r="N49"/>
  <c r="N48"/>
  <c r="Q48" s="1"/>
  <c r="N47"/>
  <c r="Q47" s="1"/>
  <c r="N46"/>
  <c r="Q46" s="1"/>
  <c r="Q45"/>
  <c r="N45"/>
  <c r="N44"/>
  <c r="Q44" s="1"/>
  <c r="N43"/>
  <c r="Q43" s="1"/>
  <c r="N42"/>
  <c r="Q42" s="1"/>
  <c r="Q41"/>
  <c r="N41"/>
  <c r="N40"/>
  <c r="Q40" s="1"/>
  <c r="N39"/>
  <c r="Q39" s="1"/>
  <c r="N38"/>
  <c r="Q38" s="1"/>
  <c r="N37"/>
  <c r="Q37" s="1"/>
  <c r="N36"/>
  <c r="Q36" s="1"/>
  <c r="N35"/>
  <c r="Q35" s="1"/>
  <c r="N34"/>
  <c r="Q34" s="1"/>
  <c r="Q33"/>
  <c r="N33"/>
  <c r="N32"/>
  <c r="Q32" s="1"/>
  <c r="N31"/>
  <c r="Q31" s="1"/>
  <c r="N30"/>
  <c r="Q30" s="1"/>
  <c r="Q29"/>
  <c r="N29"/>
  <c r="N28"/>
  <c r="Q28" s="1"/>
  <c r="N27"/>
  <c r="Q27" s="1"/>
  <c r="N26"/>
  <c r="Q26" s="1"/>
  <c r="Q25"/>
  <c r="N25"/>
  <c r="N24"/>
  <c r="Q24" s="1"/>
  <c r="N23"/>
  <c r="Q23" s="1"/>
  <c r="N22"/>
  <c r="Q22" s="1"/>
  <c r="N21"/>
  <c r="Q21" s="1"/>
  <c r="N20"/>
  <c r="Q20" s="1"/>
  <c r="N19"/>
  <c r="Q19" s="1"/>
  <c r="N18"/>
  <c r="Q18" s="1"/>
  <c r="Q17"/>
  <c r="N17"/>
  <c r="N16"/>
  <c r="Q16" s="1"/>
  <c r="N15"/>
  <c r="Q15" s="1"/>
  <c r="N14"/>
  <c r="Q14" s="1"/>
  <c r="N13"/>
  <c r="Q13" s="1"/>
  <c r="N12"/>
  <c r="Q12" s="1"/>
  <c r="Q11"/>
  <c r="N11"/>
  <c r="N10"/>
  <c r="Q10" s="1"/>
  <c r="N9"/>
  <c r="Q9" s="1"/>
  <c r="Q175" i="8"/>
  <c r="M175"/>
  <c r="I175"/>
  <c r="E175"/>
  <c r="S173"/>
  <c r="S175" s="1"/>
  <c r="Q173"/>
  <c r="P173"/>
  <c r="P175" s="1"/>
  <c r="N173"/>
  <c r="N175" s="1"/>
  <c r="M173"/>
  <c r="L173"/>
  <c r="L175" s="1"/>
  <c r="K173"/>
  <c r="K175" s="1"/>
  <c r="J173"/>
  <c r="J175" s="1"/>
  <c r="I173"/>
  <c r="H173"/>
  <c r="H175" s="1"/>
  <c r="G173"/>
  <c r="G175" s="1"/>
  <c r="F173"/>
  <c r="F175" s="1"/>
  <c r="E173"/>
  <c r="D173"/>
  <c r="D175" s="1"/>
  <c r="C173"/>
  <c r="C175" s="1"/>
  <c r="R172"/>
  <c r="O172"/>
  <c r="O171"/>
  <c r="R171" s="1"/>
  <c r="R170"/>
  <c r="O170"/>
  <c r="O169"/>
  <c r="R169" s="1"/>
  <c r="R168"/>
  <c r="O168"/>
  <c r="O167"/>
  <c r="R167" s="1"/>
  <c r="R166"/>
  <c r="O166"/>
  <c r="O165"/>
  <c r="R165" s="1"/>
  <c r="R164"/>
  <c r="O164"/>
  <c r="O163"/>
  <c r="R163" s="1"/>
  <c r="R162"/>
  <c r="O162"/>
  <c r="O161"/>
  <c r="R161" s="1"/>
  <c r="R160"/>
  <c r="O160"/>
  <c r="O159"/>
  <c r="R159" s="1"/>
  <c r="R158"/>
  <c r="O158"/>
  <c r="O157"/>
  <c r="R157" s="1"/>
  <c r="R156"/>
  <c r="O156"/>
  <c r="O155"/>
  <c r="R155" s="1"/>
  <c r="R154"/>
  <c r="O154"/>
  <c r="O153"/>
  <c r="R153" s="1"/>
  <c r="R152"/>
  <c r="O152"/>
  <c r="O151"/>
  <c r="R151" s="1"/>
  <c r="R150"/>
  <c r="O150"/>
  <c r="O149"/>
  <c r="R149" s="1"/>
  <c r="R148"/>
  <c r="O148"/>
  <c r="O147"/>
  <c r="R147" s="1"/>
  <c r="R146"/>
  <c r="O146"/>
  <c r="O145"/>
  <c r="R145" s="1"/>
  <c r="R144"/>
  <c r="O144"/>
  <c r="O143"/>
  <c r="R143" s="1"/>
  <c r="R142"/>
  <c r="O142"/>
  <c r="O141"/>
  <c r="R141" s="1"/>
  <c r="R140"/>
  <c r="O140"/>
  <c r="O139"/>
  <c r="R139" s="1"/>
  <c r="R138"/>
  <c r="O138"/>
  <c r="O137"/>
  <c r="R137" s="1"/>
  <c r="R136"/>
  <c r="O136"/>
  <c r="O135"/>
  <c r="R135" s="1"/>
  <c r="R134"/>
  <c r="O134"/>
  <c r="O133"/>
  <c r="R133" s="1"/>
  <c r="R132"/>
  <c r="O132"/>
  <c r="O131"/>
  <c r="R131" s="1"/>
  <c r="R130"/>
  <c r="O130"/>
  <c r="O129"/>
  <c r="R129" s="1"/>
  <c r="R128"/>
  <c r="O128"/>
  <c r="O127"/>
  <c r="R127" s="1"/>
  <c r="R126"/>
  <c r="O126"/>
  <c r="O125"/>
  <c r="R125" s="1"/>
  <c r="R124"/>
  <c r="O124"/>
  <c r="O123"/>
  <c r="R123" s="1"/>
  <c r="R122"/>
  <c r="O122"/>
  <c r="O121"/>
  <c r="R121" s="1"/>
  <c r="R120"/>
  <c r="O120"/>
  <c r="O119"/>
  <c r="R119" s="1"/>
  <c r="R118"/>
  <c r="O118"/>
  <c r="O117"/>
  <c r="R117" s="1"/>
  <c r="R116"/>
  <c r="O116"/>
  <c r="O115"/>
  <c r="R115" s="1"/>
  <c r="R114"/>
  <c r="O114"/>
  <c r="O113"/>
  <c r="R113" s="1"/>
  <c r="R112"/>
  <c r="O112"/>
  <c r="O111"/>
  <c r="R111" s="1"/>
  <c r="R110"/>
  <c r="O110"/>
  <c r="O109"/>
  <c r="R109" s="1"/>
  <c r="R108"/>
  <c r="O108"/>
  <c r="O107"/>
  <c r="R107" s="1"/>
  <c r="R106"/>
  <c r="O106"/>
  <c r="O105"/>
  <c r="R105" s="1"/>
  <c r="R104"/>
  <c r="O104"/>
  <c r="O103"/>
  <c r="R103" s="1"/>
  <c r="R102"/>
  <c r="O102"/>
  <c r="O101"/>
  <c r="R101" s="1"/>
  <c r="R100"/>
  <c r="O100"/>
  <c r="O99"/>
  <c r="R99" s="1"/>
  <c r="R98"/>
  <c r="O98"/>
  <c r="O97"/>
  <c r="R97" s="1"/>
  <c r="R96"/>
  <c r="O96"/>
  <c r="O95"/>
  <c r="R95" s="1"/>
  <c r="R94"/>
  <c r="O94"/>
  <c r="O93"/>
  <c r="R93" s="1"/>
  <c r="R92"/>
  <c r="O92"/>
  <c r="O91"/>
  <c r="R91" s="1"/>
  <c r="R90"/>
  <c r="O90"/>
  <c r="O89"/>
  <c r="R89" s="1"/>
  <c r="R88"/>
  <c r="O88"/>
  <c r="O87"/>
  <c r="R87" s="1"/>
  <c r="R86"/>
  <c r="O86"/>
  <c r="O85"/>
  <c r="R85" s="1"/>
  <c r="R84"/>
  <c r="O84"/>
  <c r="O83"/>
  <c r="R83" s="1"/>
  <c r="R82"/>
  <c r="O82"/>
  <c r="O81"/>
  <c r="R81" s="1"/>
  <c r="R80"/>
  <c r="O80"/>
  <c r="O79"/>
  <c r="R79" s="1"/>
  <c r="R78"/>
  <c r="O78"/>
  <c r="O77"/>
  <c r="R77" s="1"/>
  <c r="R76"/>
  <c r="O76"/>
  <c r="O75"/>
  <c r="R75" s="1"/>
  <c r="R74"/>
  <c r="O74"/>
  <c r="O73"/>
  <c r="R73" s="1"/>
  <c r="R72"/>
  <c r="O72"/>
  <c r="O71"/>
  <c r="R71" s="1"/>
  <c r="R70"/>
  <c r="O70"/>
  <c r="O69"/>
  <c r="R69" s="1"/>
  <c r="R68"/>
  <c r="O68"/>
  <c r="O67"/>
  <c r="R67" s="1"/>
  <c r="R66"/>
  <c r="O66"/>
  <c r="O65"/>
  <c r="R65" s="1"/>
  <c r="R64"/>
  <c r="O64"/>
  <c r="O63"/>
  <c r="R63" s="1"/>
  <c r="R62"/>
  <c r="O62"/>
  <c r="O61"/>
  <c r="R61" s="1"/>
  <c r="R60"/>
  <c r="O60"/>
  <c r="O59"/>
  <c r="R59" s="1"/>
  <c r="R58"/>
  <c r="O58"/>
  <c r="O57"/>
  <c r="R57" s="1"/>
  <c r="R56"/>
  <c r="O56"/>
  <c r="O55"/>
  <c r="R55" s="1"/>
  <c r="R54"/>
  <c r="O54"/>
  <c r="O53"/>
  <c r="R53" s="1"/>
  <c r="R52"/>
  <c r="O52"/>
  <c r="O51"/>
  <c r="R51" s="1"/>
  <c r="R50"/>
  <c r="O50"/>
  <c r="O49"/>
  <c r="R49" s="1"/>
  <c r="R48"/>
  <c r="O48"/>
  <c r="O47"/>
  <c r="R47" s="1"/>
  <c r="R46"/>
  <c r="O46"/>
  <c r="O45"/>
  <c r="R45" s="1"/>
  <c r="R44"/>
  <c r="O44"/>
  <c r="O43"/>
  <c r="R43" s="1"/>
  <c r="R42"/>
  <c r="O42"/>
  <c r="O41"/>
  <c r="R41" s="1"/>
  <c r="R40"/>
  <c r="O40"/>
  <c r="O39"/>
  <c r="R39" s="1"/>
  <c r="R38"/>
  <c r="O38"/>
  <c r="O37"/>
  <c r="R37" s="1"/>
  <c r="R36"/>
  <c r="O36"/>
  <c r="O35"/>
  <c r="R35" s="1"/>
  <c r="R34"/>
  <c r="O34"/>
  <c r="O33"/>
  <c r="R33" s="1"/>
  <c r="R32"/>
  <c r="O32"/>
  <c r="O31"/>
  <c r="R31" s="1"/>
  <c r="R30"/>
  <c r="O30"/>
  <c r="O29"/>
  <c r="R29" s="1"/>
  <c r="R28"/>
  <c r="O28"/>
  <c r="O27"/>
  <c r="R27" s="1"/>
  <c r="R26"/>
  <c r="O26"/>
  <c r="O25"/>
  <c r="R25" s="1"/>
  <c r="R24"/>
  <c r="O24"/>
  <c r="O23"/>
  <c r="R23" s="1"/>
  <c r="R22"/>
  <c r="O22"/>
  <c r="O21"/>
  <c r="R21" s="1"/>
  <c r="R20"/>
  <c r="O20"/>
  <c r="O19"/>
  <c r="R19" s="1"/>
  <c r="R18"/>
  <c r="O18"/>
  <c r="O17"/>
  <c r="R17" s="1"/>
  <c r="R16"/>
  <c r="O16"/>
  <c r="O15"/>
  <c r="R15" s="1"/>
  <c r="R14"/>
  <c r="O14"/>
  <c r="O13"/>
  <c r="R13" s="1"/>
  <c r="R12"/>
  <c r="O12"/>
  <c r="O11"/>
  <c r="R11" s="1"/>
  <c r="R10"/>
  <c r="O10"/>
  <c r="O9"/>
  <c r="O173" s="1"/>
  <c r="O175" s="1"/>
  <c r="R9" l="1"/>
  <c r="R173" s="1"/>
  <c r="R175" s="1"/>
  <c r="Q189" i="7" l="1"/>
  <c r="P189"/>
  <c r="O189"/>
  <c r="M189"/>
  <c r="L189"/>
  <c r="K189"/>
  <c r="I189"/>
  <c r="H189"/>
  <c r="G189"/>
  <c r="E189"/>
  <c r="D189"/>
  <c r="C189"/>
  <c r="R187"/>
  <c r="R189" s="1"/>
  <c r="Q187"/>
  <c r="P187"/>
  <c r="O187"/>
  <c r="M187"/>
  <c r="L187"/>
  <c r="K187"/>
  <c r="J187"/>
  <c r="J189" s="1"/>
  <c r="I187"/>
  <c r="H187"/>
  <c r="G187"/>
  <c r="F187"/>
  <c r="F189" s="1"/>
  <c r="E187"/>
  <c r="D187"/>
  <c r="C187"/>
  <c r="B187"/>
  <c r="B189" s="1"/>
  <c r="N186"/>
  <c r="N185"/>
  <c r="N184"/>
  <c r="N183"/>
  <c r="N182"/>
  <c r="N181"/>
  <c r="N180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4"/>
  <c r="N143"/>
  <c r="N142"/>
  <c r="N141"/>
  <c r="N140"/>
  <c r="N139"/>
  <c r="N138"/>
  <c r="N137"/>
  <c r="N136"/>
  <c r="N135"/>
  <c r="N134"/>
  <c r="N133"/>
  <c r="N132"/>
  <c r="N131"/>
  <c r="N130"/>
  <c r="N129"/>
  <c r="N128"/>
  <c r="N127"/>
  <c r="N126"/>
  <c r="N125"/>
  <c r="N124"/>
  <c r="N123"/>
  <c r="N122"/>
  <c r="N121"/>
  <c r="N120"/>
  <c r="N119"/>
  <c r="N118"/>
  <c r="N117"/>
  <c r="N116"/>
  <c r="N115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187" s="1"/>
  <c r="N189" s="1"/>
  <c r="Q9"/>
  <c r="N9"/>
  <c r="R218" i="6" l="1"/>
  <c r="R220" s="1"/>
  <c r="P217"/>
  <c r="O217" a="1"/>
  <c r="O217" s="1"/>
  <c r="K217"/>
  <c r="C217"/>
  <c r="B217" a="1"/>
  <c r="M217" s="1"/>
  <c r="A217" a="1"/>
  <c r="A217" s="1"/>
  <c r="P216"/>
  <c r="P214"/>
  <c r="P210"/>
  <c r="P208"/>
  <c r="P206"/>
  <c r="P206" a="1"/>
  <c r="P212" s="1"/>
  <c r="O214"/>
  <c r="O212"/>
  <c r="O210"/>
  <c r="O209"/>
  <c r="O206"/>
  <c r="O206" a="1"/>
  <c r="O216" s="1"/>
  <c r="B206" a="1"/>
  <c r="J216" s="1"/>
  <c r="A212"/>
  <c r="A209"/>
  <c r="A208"/>
  <c r="A206"/>
  <c r="A206" a="1"/>
  <c r="A210" s="1"/>
  <c r="P203"/>
  <c r="P199"/>
  <c r="P195"/>
  <c r="P193" a="1"/>
  <c r="P204" s="1"/>
  <c r="O201"/>
  <c r="O193"/>
  <c r="O193" a="1"/>
  <c r="O202" s="1"/>
  <c r="L198"/>
  <c r="D198"/>
  <c r="H197"/>
  <c r="L196"/>
  <c r="D196"/>
  <c r="H195"/>
  <c r="L194"/>
  <c r="D194"/>
  <c r="H193"/>
  <c r="B193" a="1"/>
  <c r="I205" s="1"/>
  <c r="A205"/>
  <c r="A198"/>
  <c r="A197"/>
  <c r="A193" a="1"/>
  <c r="A199" s="1"/>
  <c r="P192"/>
  <c r="P191"/>
  <c r="P186"/>
  <c r="P184"/>
  <c r="P183"/>
  <c r="P180" a="1"/>
  <c r="P185" s="1"/>
  <c r="O192"/>
  <c r="O190"/>
  <c r="O189"/>
  <c r="O188"/>
  <c r="O185"/>
  <c r="O184"/>
  <c r="O182"/>
  <c r="O181"/>
  <c r="O180"/>
  <c r="O180" a="1"/>
  <c r="O191" s="1"/>
  <c r="B180" a="1"/>
  <c r="J192" s="1"/>
  <c r="A188"/>
  <c r="A186"/>
  <c r="A185"/>
  <c r="A180"/>
  <c r="A180" a="1"/>
  <c r="A187" s="1"/>
  <c r="P179"/>
  <c r="P172"/>
  <c r="P171"/>
  <c r="P167" a="1"/>
  <c r="P173" s="1"/>
  <c r="O179"/>
  <c r="O178"/>
  <c r="O177"/>
  <c r="O172"/>
  <c r="O171"/>
  <c r="O170"/>
  <c r="O169"/>
  <c r="O167" a="1"/>
  <c r="O173" s="1"/>
  <c r="J179"/>
  <c r="B179"/>
  <c r="F178"/>
  <c r="J177"/>
  <c r="B177"/>
  <c r="F176"/>
  <c r="J175"/>
  <c r="B175"/>
  <c r="F174"/>
  <c r="J173"/>
  <c r="B173"/>
  <c r="F172"/>
  <c r="J171"/>
  <c r="B171"/>
  <c r="F170"/>
  <c r="J169"/>
  <c r="B169"/>
  <c r="F168"/>
  <c r="J167"/>
  <c r="B167"/>
  <c r="B167" a="1"/>
  <c r="K179" s="1"/>
  <c r="A173"/>
  <c r="A172"/>
  <c r="A167" a="1"/>
  <c r="A174" s="1"/>
  <c r="P166"/>
  <c r="P162"/>
  <c r="P160"/>
  <c r="P159"/>
  <c r="P158"/>
  <c r="P154"/>
  <c r="P154" a="1"/>
  <c r="P161" s="1"/>
  <c r="O166"/>
  <c r="O165"/>
  <c r="O164"/>
  <c r="O160"/>
  <c r="O159"/>
  <c r="O158"/>
  <c r="O157"/>
  <c r="O156"/>
  <c r="O154" a="1"/>
  <c r="O161" s="1"/>
  <c r="K166"/>
  <c r="C166"/>
  <c r="G165"/>
  <c r="F165"/>
  <c r="K164"/>
  <c r="J164"/>
  <c r="C164"/>
  <c r="B164"/>
  <c r="G163"/>
  <c r="F163"/>
  <c r="K162"/>
  <c r="J162"/>
  <c r="C162"/>
  <c r="B162"/>
  <c r="G161"/>
  <c r="F161"/>
  <c r="K160"/>
  <c r="J160"/>
  <c r="C160"/>
  <c r="B160"/>
  <c r="G159"/>
  <c r="F159"/>
  <c r="L158"/>
  <c r="K158"/>
  <c r="J158"/>
  <c r="D158"/>
  <c r="C158"/>
  <c r="B158"/>
  <c r="H157"/>
  <c r="G157"/>
  <c r="F157"/>
  <c r="L156"/>
  <c r="K156"/>
  <c r="J156"/>
  <c r="D156"/>
  <c r="C156"/>
  <c r="B156"/>
  <c r="H155"/>
  <c r="G155"/>
  <c r="F155"/>
  <c r="L154"/>
  <c r="K154"/>
  <c r="J154"/>
  <c r="D154"/>
  <c r="C154"/>
  <c r="B154"/>
  <c r="B154" a="1"/>
  <c r="L166" s="1"/>
  <c r="A154" a="1"/>
  <c r="A162" s="1"/>
  <c r="P153"/>
  <c r="P147"/>
  <c r="P146"/>
  <c r="P145"/>
  <c r="P141" a="1"/>
  <c r="P148" s="1"/>
  <c r="O153"/>
  <c r="O152"/>
  <c r="O151"/>
  <c r="O146"/>
  <c r="O145"/>
  <c r="O144"/>
  <c r="O143"/>
  <c r="O141" a="1"/>
  <c r="O147" s="1"/>
  <c r="L153"/>
  <c r="D153"/>
  <c r="B153"/>
  <c r="H152"/>
  <c r="F152"/>
  <c r="L151"/>
  <c r="J151"/>
  <c r="D151"/>
  <c r="C151"/>
  <c r="B151"/>
  <c r="H150"/>
  <c r="G150"/>
  <c r="F150"/>
  <c r="L149"/>
  <c r="K149"/>
  <c r="J149"/>
  <c r="E149"/>
  <c r="D149"/>
  <c r="C149"/>
  <c r="B149"/>
  <c r="I148"/>
  <c r="H148"/>
  <c r="G148"/>
  <c r="F148"/>
  <c r="M147"/>
  <c r="L147"/>
  <c r="K147"/>
  <c r="J147"/>
  <c r="E147"/>
  <c r="D147"/>
  <c r="C147"/>
  <c r="B147"/>
  <c r="I146"/>
  <c r="H146"/>
  <c r="G146"/>
  <c r="F146"/>
  <c r="M145"/>
  <c r="L145"/>
  <c r="K145"/>
  <c r="J145"/>
  <c r="E145"/>
  <c r="D145"/>
  <c r="C145"/>
  <c r="B145"/>
  <c r="I144"/>
  <c r="H144"/>
  <c r="G144"/>
  <c r="F144"/>
  <c r="M143"/>
  <c r="L143"/>
  <c r="K143"/>
  <c r="J143"/>
  <c r="E143"/>
  <c r="D143"/>
  <c r="C143"/>
  <c r="B143"/>
  <c r="I142"/>
  <c r="H142"/>
  <c r="G142"/>
  <c r="F142"/>
  <c r="M141"/>
  <c r="L141"/>
  <c r="K141"/>
  <c r="J141"/>
  <c r="E141"/>
  <c r="D141"/>
  <c r="C141"/>
  <c r="B141"/>
  <c r="B141" a="1"/>
  <c r="M153" s="1"/>
  <c r="A149"/>
  <c r="A141"/>
  <c r="A141" a="1"/>
  <c r="A150" s="1"/>
  <c r="P128" a="1"/>
  <c r="P136" s="1"/>
  <c r="O140"/>
  <c r="O139"/>
  <c r="O138"/>
  <c r="O136"/>
  <c r="O134"/>
  <c r="O133"/>
  <c r="O132"/>
  <c r="O131"/>
  <c r="O130"/>
  <c r="O128"/>
  <c r="O128" a="1"/>
  <c r="O135" s="1"/>
  <c r="M140"/>
  <c r="L140"/>
  <c r="E140"/>
  <c r="D140"/>
  <c r="I139"/>
  <c r="H139"/>
  <c r="M138"/>
  <c r="L138"/>
  <c r="E138"/>
  <c r="D138"/>
  <c r="I137"/>
  <c r="H137"/>
  <c r="F137"/>
  <c r="M136"/>
  <c r="L136"/>
  <c r="J136"/>
  <c r="E136"/>
  <c r="D136"/>
  <c r="B136"/>
  <c r="I135"/>
  <c r="H135"/>
  <c r="G135"/>
  <c r="F135"/>
  <c r="M134"/>
  <c r="L134"/>
  <c r="K134"/>
  <c r="J134"/>
  <c r="E134"/>
  <c r="D134"/>
  <c r="C134"/>
  <c r="B134"/>
  <c r="I133"/>
  <c r="H133"/>
  <c r="G133"/>
  <c r="F133"/>
  <c r="M132"/>
  <c r="L132"/>
  <c r="K132"/>
  <c r="J132"/>
  <c r="E132"/>
  <c r="D132"/>
  <c r="C132"/>
  <c r="B132"/>
  <c r="I131"/>
  <c r="H131"/>
  <c r="G131"/>
  <c r="F131"/>
  <c r="B131"/>
  <c r="M130"/>
  <c r="L130"/>
  <c r="K130"/>
  <c r="J130"/>
  <c r="F130"/>
  <c r="E130"/>
  <c r="D130"/>
  <c r="C130"/>
  <c r="B130"/>
  <c r="J129"/>
  <c r="I129"/>
  <c r="H129"/>
  <c r="G129"/>
  <c r="F129"/>
  <c r="B129"/>
  <c r="M128"/>
  <c r="L128"/>
  <c r="K128"/>
  <c r="J128"/>
  <c r="F128"/>
  <c r="E128"/>
  <c r="D128"/>
  <c r="C128"/>
  <c r="B128"/>
  <c r="B128" a="1"/>
  <c r="F140" s="1"/>
  <c r="A137"/>
  <c r="A136"/>
  <c r="A129"/>
  <c r="A128"/>
  <c r="A128" a="1"/>
  <c r="A138" s="1"/>
  <c r="P123"/>
  <c r="P115"/>
  <c r="P115" a="1"/>
  <c r="P124" s="1"/>
  <c r="O127"/>
  <c r="O126"/>
  <c r="O125"/>
  <c r="O121"/>
  <c r="O120"/>
  <c r="O119"/>
  <c r="O118"/>
  <c r="O117"/>
  <c r="O115" a="1"/>
  <c r="O122" s="1"/>
  <c r="M127"/>
  <c r="F127"/>
  <c r="E127"/>
  <c r="J126"/>
  <c r="I126"/>
  <c r="B126"/>
  <c r="M125"/>
  <c r="F125"/>
  <c r="E125"/>
  <c r="D125"/>
  <c r="J124"/>
  <c r="I124"/>
  <c r="H124"/>
  <c r="B124"/>
  <c r="M123"/>
  <c r="L123"/>
  <c r="F123"/>
  <c r="E123"/>
  <c r="D123"/>
  <c r="J122"/>
  <c r="I122"/>
  <c r="H122"/>
  <c r="B122"/>
  <c r="M121"/>
  <c r="L121"/>
  <c r="F121"/>
  <c r="E121"/>
  <c r="D121"/>
  <c r="J120"/>
  <c r="I120"/>
  <c r="H120"/>
  <c r="B120"/>
  <c r="M119"/>
  <c r="L119"/>
  <c r="F119"/>
  <c r="E119"/>
  <c r="D119"/>
  <c r="J118"/>
  <c r="I118"/>
  <c r="H118"/>
  <c r="B118"/>
  <c r="M117"/>
  <c r="L117"/>
  <c r="F117"/>
  <c r="E117"/>
  <c r="D117"/>
  <c r="J116"/>
  <c r="I116"/>
  <c r="H116"/>
  <c r="B116"/>
  <c r="M115"/>
  <c r="L115"/>
  <c r="F115"/>
  <c r="E115"/>
  <c r="D115"/>
  <c r="B115" a="1"/>
  <c r="G127" s="1"/>
  <c r="A125"/>
  <c r="A124"/>
  <c r="A123"/>
  <c r="A120"/>
  <c r="A117"/>
  <c r="A116"/>
  <c r="A115"/>
  <c r="A115" a="1"/>
  <c r="A126" s="1"/>
  <c r="P111"/>
  <c r="P103"/>
  <c r="P102" a="1"/>
  <c r="P112" s="1"/>
  <c r="O109"/>
  <c r="O102" a="1"/>
  <c r="M114"/>
  <c r="G114"/>
  <c r="E114"/>
  <c r="K113"/>
  <c r="J113"/>
  <c r="I113"/>
  <c r="C113"/>
  <c r="B113"/>
  <c r="M112"/>
  <c r="J112"/>
  <c r="G112"/>
  <c r="F112"/>
  <c r="E112"/>
  <c r="B112"/>
  <c r="K111"/>
  <c r="J111"/>
  <c r="I111"/>
  <c r="F111"/>
  <c r="C111"/>
  <c r="B111"/>
  <c r="M110"/>
  <c r="J110"/>
  <c r="G110"/>
  <c r="F110"/>
  <c r="E110"/>
  <c r="B110"/>
  <c r="K109"/>
  <c r="J109"/>
  <c r="I109"/>
  <c r="H109"/>
  <c r="F109"/>
  <c r="C109"/>
  <c r="B109"/>
  <c r="M108"/>
  <c r="L108"/>
  <c r="J108"/>
  <c r="G108"/>
  <c r="F108"/>
  <c r="E108"/>
  <c r="D108"/>
  <c r="B108"/>
  <c r="K107"/>
  <c r="J107"/>
  <c r="I107"/>
  <c r="H107"/>
  <c r="F107"/>
  <c r="C107"/>
  <c r="B107"/>
  <c r="M106"/>
  <c r="L106"/>
  <c r="J106"/>
  <c r="G106"/>
  <c r="F106"/>
  <c r="E106"/>
  <c r="D106"/>
  <c r="B106"/>
  <c r="K105"/>
  <c r="J105"/>
  <c r="I105"/>
  <c r="H105"/>
  <c r="F105"/>
  <c r="C105"/>
  <c r="B105"/>
  <c r="M104"/>
  <c r="L104"/>
  <c r="J104"/>
  <c r="G104"/>
  <c r="F104"/>
  <c r="E104"/>
  <c r="D104"/>
  <c r="B104"/>
  <c r="K103"/>
  <c r="J103"/>
  <c r="I103"/>
  <c r="H103"/>
  <c r="F103"/>
  <c r="C103"/>
  <c r="B103"/>
  <c r="M102"/>
  <c r="L102"/>
  <c r="J102"/>
  <c r="G102"/>
  <c r="F102"/>
  <c r="E102"/>
  <c r="D102"/>
  <c r="B102"/>
  <c r="B102" a="1"/>
  <c r="H114" s="1"/>
  <c r="A113"/>
  <c r="A112"/>
  <c r="A111"/>
  <c r="A110"/>
  <c r="A108"/>
  <c r="A107"/>
  <c r="A105"/>
  <c r="A104"/>
  <c r="A103"/>
  <c r="A102"/>
  <c r="A102" a="1"/>
  <c r="A114" s="1"/>
  <c r="P101"/>
  <c r="P99"/>
  <c r="P98"/>
  <c r="P97"/>
  <c r="P94"/>
  <c r="P93"/>
  <c r="P91"/>
  <c r="P90"/>
  <c r="P89"/>
  <c r="P89" a="1"/>
  <c r="P100" s="1"/>
  <c r="O100"/>
  <c r="O96"/>
  <c r="O92"/>
  <c r="O91"/>
  <c r="O89"/>
  <c r="O89" a="1"/>
  <c r="O94" s="1"/>
  <c r="M101"/>
  <c r="K101"/>
  <c r="J101"/>
  <c r="H101"/>
  <c r="G101"/>
  <c r="F101"/>
  <c r="E101"/>
  <c r="C101"/>
  <c r="B101"/>
  <c r="L100"/>
  <c r="K100"/>
  <c r="J100"/>
  <c r="I100"/>
  <c r="G100"/>
  <c r="F100"/>
  <c r="D100"/>
  <c r="C100"/>
  <c r="B100"/>
  <c r="M99"/>
  <c r="L99"/>
  <c r="K99"/>
  <c r="J99"/>
  <c r="H99"/>
  <c r="G99"/>
  <c r="F99"/>
  <c r="E99"/>
  <c r="D99"/>
  <c r="C99"/>
  <c r="B99"/>
  <c r="L98"/>
  <c r="K98"/>
  <c r="J98"/>
  <c r="I98"/>
  <c r="H98"/>
  <c r="G98"/>
  <c r="F98"/>
  <c r="D98"/>
  <c r="C98"/>
  <c r="B98"/>
  <c r="M97"/>
  <c r="L97"/>
  <c r="K97"/>
  <c r="J97"/>
  <c r="H97"/>
  <c r="G97"/>
  <c r="F97"/>
  <c r="E97"/>
  <c r="D97"/>
  <c r="C97"/>
  <c r="B97"/>
  <c r="L96"/>
  <c r="K96"/>
  <c r="J96"/>
  <c r="I96"/>
  <c r="H96"/>
  <c r="G96"/>
  <c r="F96"/>
  <c r="D96"/>
  <c r="C96"/>
  <c r="B96"/>
  <c r="M95"/>
  <c r="L95"/>
  <c r="K95"/>
  <c r="J95"/>
  <c r="H95"/>
  <c r="G95"/>
  <c r="F95"/>
  <c r="E95"/>
  <c r="D95"/>
  <c r="C95"/>
  <c r="B95"/>
  <c r="L94"/>
  <c r="K94"/>
  <c r="J94"/>
  <c r="I94"/>
  <c r="H94"/>
  <c r="G94"/>
  <c r="F94"/>
  <c r="D94"/>
  <c r="C94"/>
  <c r="B94"/>
  <c r="M93"/>
  <c r="L93"/>
  <c r="K93"/>
  <c r="J93"/>
  <c r="H93"/>
  <c r="G93"/>
  <c r="F93"/>
  <c r="E93"/>
  <c r="D93"/>
  <c r="C93"/>
  <c r="B93"/>
  <c r="L92"/>
  <c r="K92"/>
  <c r="J92"/>
  <c r="I92"/>
  <c r="H92"/>
  <c r="G92"/>
  <c r="F92"/>
  <c r="D92"/>
  <c r="C92"/>
  <c r="B92"/>
  <c r="M91"/>
  <c r="L91"/>
  <c r="K91"/>
  <c r="J91"/>
  <c r="H91"/>
  <c r="G91"/>
  <c r="F91"/>
  <c r="E91"/>
  <c r="D91"/>
  <c r="C91"/>
  <c r="B91"/>
  <c r="L90"/>
  <c r="K90"/>
  <c r="J90"/>
  <c r="I90"/>
  <c r="H90"/>
  <c r="G90"/>
  <c r="F90"/>
  <c r="D90"/>
  <c r="C90"/>
  <c r="B90"/>
  <c r="M89"/>
  <c r="L89"/>
  <c r="K89"/>
  <c r="J89"/>
  <c r="H89"/>
  <c r="G89"/>
  <c r="F89"/>
  <c r="E89"/>
  <c r="D89"/>
  <c r="C89"/>
  <c r="B89"/>
  <c r="B89" a="1"/>
  <c r="I101" s="1"/>
  <c r="A89" a="1"/>
  <c r="A94" s="1"/>
  <c r="P82"/>
  <c r="P76" a="1"/>
  <c r="P88" s="1"/>
  <c r="O88"/>
  <c r="O87"/>
  <c r="O86"/>
  <c r="O84"/>
  <c r="O82"/>
  <c r="O81"/>
  <c r="O80"/>
  <c r="O79"/>
  <c r="O78"/>
  <c r="O76"/>
  <c r="O76" a="1"/>
  <c r="O83" s="1"/>
  <c r="M88"/>
  <c r="L88"/>
  <c r="K88"/>
  <c r="J88"/>
  <c r="H88"/>
  <c r="F88"/>
  <c r="E88"/>
  <c r="D88"/>
  <c r="C88"/>
  <c r="B88"/>
  <c r="L87"/>
  <c r="J87"/>
  <c r="I87"/>
  <c r="H87"/>
  <c r="G87"/>
  <c r="F87"/>
  <c r="D87"/>
  <c r="B87"/>
  <c r="M86"/>
  <c r="L86"/>
  <c r="K86"/>
  <c r="J86"/>
  <c r="H86"/>
  <c r="F86"/>
  <c r="E86"/>
  <c r="D86"/>
  <c r="C86"/>
  <c r="B86"/>
  <c r="L85"/>
  <c r="J85"/>
  <c r="I85"/>
  <c r="H85"/>
  <c r="G85"/>
  <c r="F85"/>
  <c r="D85"/>
  <c r="B85"/>
  <c r="M84"/>
  <c r="L84"/>
  <c r="K84"/>
  <c r="J84"/>
  <c r="H84"/>
  <c r="F84"/>
  <c r="E84"/>
  <c r="D84"/>
  <c r="C84"/>
  <c r="B84"/>
  <c r="L83"/>
  <c r="J83"/>
  <c r="I83"/>
  <c r="H83"/>
  <c r="G83"/>
  <c r="F83"/>
  <c r="D83"/>
  <c r="B83"/>
  <c r="M82"/>
  <c r="L82"/>
  <c r="K82"/>
  <c r="J82"/>
  <c r="H82"/>
  <c r="F82"/>
  <c r="E82"/>
  <c r="D82"/>
  <c r="C82"/>
  <c r="B82"/>
  <c r="L81"/>
  <c r="J81"/>
  <c r="I81"/>
  <c r="H81"/>
  <c r="G81"/>
  <c r="F81"/>
  <c r="D81"/>
  <c r="B81"/>
  <c r="M80"/>
  <c r="L80"/>
  <c r="K80"/>
  <c r="J80"/>
  <c r="H80"/>
  <c r="F80"/>
  <c r="E80"/>
  <c r="D80"/>
  <c r="C80"/>
  <c r="B80"/>
  <c r="L79"/>
  <c r="J79"/>
  <c r="I79"/>
  <c r="H79"/>
  <c r="G79"/>
  <c r="F79"/>
  <c r="D79"/>
  <c r="B79"/>
  <c r="M78"/>
  <c r="L78"/>
  <c r="K78"/>
  <c r="J78"/>
  <c r="H78"/>
  <c r="F78"/>
  <c r="E78"/>
  <c r="D78"/>
  <c r="C78"/>
  <c r="B78"/>
  <c r="L77"/>
  <c r="J77"/>
  <c r="I77"/>
  <c r="H77"/>
  <c r="G77"/>
  <c r="F77"/>
  <c r="D77"/>
  <c r="B77"/>
  <c r="M76"/>
  <c r="L76"/>
  <c r="K76"/>
  <c r="J76"/>
  <c r="H76"/>
  <c r="F76"/>
  <c r="E76"/>
  <c r="D76"/>
  <c r="C76"/>
  <c r="B76"/>
  <c r="B76" a="1"/>
  <c r="G88" s="1"/>
  <c r="A84"/>
  <c r="A77"/>
  <c r="A76"/>
  <c r="A76" a="1"/>
  <c r="A82" s="1"/>
  <c r="P63" a="1"/>
  <c r="P68" s="1"/>
  <c r="O75"/>
  <c r="O74"/>
  <c r="O72"/>
  <c r="O69"/>
  <c r="O68"/>
  <c r="O67"/>
  <c r="O66"/>
  <c r="O64"/>
  <c r="O63" a="1"/>
  <c r="O70" s="1"/>
  <c r="B63" a="1"/>
  <c r="K75" s="1"/>
  <c r="A73"/>
  <c r="A72"/>
  <c r="A71"/>
  <c r="A68"/>
  <c r="A65"/>
  <c r="A64"/>
  <c r="A63"/>
  <c r="A63" a="1"/>
  <c r="A70" s="1"/>
  <c r="P62"/>
  <c r="P58"/>
  <c r="P54"/>
  <c r="P50"/>
  <c r="P50" a="1"/>
  <c r="P56" s="1"/>
  <c r="O60"/>
  <c r="O56"/>
  <c r="O55"/>
  <c r="O52"/>
  <c r="O50" a="1"/>
  <c r="O62" s="1"/>
  <c r="M62"/>
  <c r="L62"/>
  <c r="J62"/>
  <c r="H62"/>
  <c r="G62"/>
  <c r="F62"/>
  <c r="E62"/>
  <c r="D62"/>
  <c r="B62"/>
  <c r="L61"/>
  <c r="K61"/>
  <c r="J61"/>
  <c r="I61"/>
  <c r="H61"/>
  <c r="F61"/>
  <c r="D61"/>
  <c r="C61"/>
  <c r="B61"/>
  <c r="M60"/>
  <c r="L60"/>
  <c r="J60"/>
  <c r="H60"/>
  <c r="G60"/>
  <c r="F60"/>
  <c r="E60"/>
  <c r="D60"/>
  <c r="B60"/>
  <c r="L59"/>
  <c r="K59"/>
  <c r="J59"/>
  <c r="I59"/>
  <c r="H59"/>
  <c r="F59"/>
  <c r="D59"/>
  <c r="C59"/>
  <c r="B59"/>
  <c r="M58"/>
  <c r="L58"/>
  <c r="J58"/>
  <c r="H58"/>
  <c r="G58"/>
  <c r="F58"/>
  <c r="E58"/>
  <c r="D58"/>
  <c r="B58"/>
  <c r="L57"/>
  <c r="K57"/>
  <c r="J57"/>
  <c r="I57"/>
  <c r="H57"/>
  <c r="F57"/>
  <c r="D57"/>
  <c r="C57"/>
  <c r="B57"/>
  <c r="M56"/>
  <c r="L56"/>
  <c r="J56"/>
  <c r="H56"/>
  <c r="G56"/>
  <c r="F56"/>
  <c r="E56"/>
  <c r="D56"/>
  <c r="B56"/>
  <c r="L55"/>
  <c r="K55"/>
  <c r="J55"/>
  <c r="I55"/>
  <c r="H55"/>
  <c r="F55"/>
  <c r="D55"/>
  <c r="C55"/>
  <c r="B55"/>
  <c r="M54"/>
  <c r="L54"/>
  <c r="J54"/>
  <c r="H54"/>
  <c r="G54"/>
  <c r="F54"/>
  <c r="E54"/>
  <c r="D54"/>
  <c r="B54"/>
  <c r="L53"/>
  <c r="K53"/>
  <c r="J53"/>
  <c r="I53"/>
  <c r="H53"/>
  <c r="F53"/>
  <c r="D53"/>
  <c r="C53"/>
  <c r="B53"/>
  <c r="M52"/>
  <c r="L52"/>
  <c r="J52"/>
  <c r="H52"/>
  <c r="G52"/>
  <c r="F52"/>
  <c r="E52"/>
  <c r="D52"/>
  <c r="B52"/>
  <c r="L51"/>
  <c r="K51"/>
  <c r="J51"/>
  <c r="I51"/>
  <c r="H51"/>
  <c r="F51"/>
  <c r="D51"/>
  <c r="C51"/>
  <c r="B51"/>
  <c r="M50"/>
  <c r="L50"/>
  <c r="J50"/>
  <c r="H50"/>
  <c r="G50"/>
  <c r="F50"/>
  <c r="E50"/>
  <c r="D50"/>
  <c r="B50"/>
  <c r="B50" a="1"/>
  <c r="I62" s="1"/>
  <c r="A62"/>
  <c r="A61"/>
  <c r="A60"/>
  <c r="A59"/>
  <c r="A58"/>
  <c r="A56"/>
  <c r="A55"/>
  <c r="A54"/>
  <c r="A53"/>
  <c r="A52"/>
  <c r="A51"/>
  <c r="A50"/>
  <c r="A50" a="1"/>
  <c r="A57" s="1"/>
  <c r="P47"/>
  <c r="P46"/>
  <c r="P45"/>
  <c r="P42"/>
  <c r="P39"/>
  <c r="P38"/>
  <c r="P37"/>
  <c r="P37" a="1"/>
  <c r="P44" s="1"/>
  <c r="O37" a="1"/>
  <c r="O42" s="1"/>
  <c r="G49"/>
  <c r="K48"/>
  <c r="G48"/>
  <c r="C48"/>
  <c r="K47"/>
  <c r="G47"/>
  <c r="C47"/>
  <c r="K46"/>
  <c r="G46"/>
  <c r="C46"/>
  <c r="K45"/>
  <c r="G45"/>
  <c r="C45"/>
  <c r="K44"/>
  <c r="G44"/>
  <c r="C44"/>
  <c r="K43"/>
  <c r="G43"/>
  <c r="C43"/>
  <c r="K42"/>
  <c r="G42"/>
  <c r="C42"/>
  <c r="K41"/>
  <c r="G41"/>
  <c r="C41"/>
  <c r="K40"/>
  <c r="G40"/>
  <c r="C40"/>
  <c r="B40"/>
  <c r="K39"/>
  <c r="G39"/>
  <c r="F39"/>
  <c r="C39"/>
  <c r="K38"/>
  <c r="J38"/>
  <c r="G38"/>
  <c r="C38"/>
  <c r="B38"/>
  <c r="K37"/>
  <c r="G37"/>
  <c r="F37"/>
  <c r="C37"/>
  <c r="B37" a="1"/>
  <c r="M49" s="1"/>
  <c r="A37" a="1"/>
  <c r="A46" s="1"/>
  <c r="P36"/>
  <c r="P35"/>
  <c r="P34"/>
  <c r="P33"/>
  <c r="P32"/>
  <c r="P30"/>
  <c r="P28"/>
  <c r="P27"/>
  <c r="P26"/>
  <c r="P25"/>
  <c r="P24"/>
  <c r="P24" a="1"/>
  <c r="P29" s="1"/>
  <c r="O36"/>
  <c r="O34"/>
  <c r="O32"/>
  <c r="O28"/>
  <c r="O26"/>
  <c r="O24"/>
  <c r="O24" a="1"/>
  <c r="O30" s="1"/>
  <c r="B24" a="1"/>
  <c r="F36" s="1"/>
  <c r="A36"/>
  <c r="A35"/>
  <c r="A34"/>
  <c r="A32"/>
  <c r="A30"/>
  <c r="A29"/>
  <c r="A28"/>
  <c r="A27"/>
  <c r="A26"/>
  <c r="A24"/>
  <c r="A24" a="1"/>
  <c r="A31" s="1"/>
  <c r="P11" a="1"/>
  <c r="P20" s="1"/>
  <c r="O22"/>
  <c r="O21"/>
  <c r="O20"/>
  <c r="O19"/>
  <c r="O16"/>
  <c r="O14"/>
  <c r="O13"/>
  <c r="O12"/>
  <c r="O11"/>
  <c r="O11" a="1"/>
  <c r="O18" s="1"/>
  <c r="B11" a="1"/>
  <c r="G23" s="1"/>
  <c r="A11" a="1"/>
  <c r="A22" s="1"/>
  <c r="N82" l="1"/>
  <c r="Q82" s="1"/>
  <c r="N95"/>
  <c r="N59"/>
  <c r="N91"/>
  <c r="Q91" s="1"/>
  <c r="J11"/>
  <c r="B13"/>
  <c r="B15"/>
  <c r="B17"/>
  <c r="F18"/>
  <c r="J19"/>
  <c r="J21"/>
  <c r="B23"/>
  <c r="P15"/>
  <c r="A16"/>
  <c r="M12"/>
  <c r="M14"/>
  <c r="I17"/>
  <c r="I19"/>
  <c r="I21"/>
  <c r="L25"/>
  <c r="A15"/>
  <c r="H11"/>
  <c r="D12"/>
  <c r="D14"/>
  <c r="H15"/>
  <c r="L16"/>
  <c r="H17"/>
  <c r="L18"/>
  <c r="D20"/>
  <c r="H21"/>
  <c r="L22"/>
  <c r="P13"/>
  <c r="P21"/>
  <c r="C25"/>
  <c r="C27"/>
  <c r="K29"/>
  <c r="K35"/>
  <c r="P12"/>
  <c r="B25"/>
  <c r="F26"/>
  <c r="J27"/>
  <c r="J29"/>
  <c r="J31"/>
  <c r="A38"/>
  <c r="A13"/>
  <c r="A21"/>
  <c r="F11"/>
  <c r="B12"/>
  <c r="J12"/>
  <c r="F13"/>
  <c r="B14"/>
  <c r="J14"/>
  <c r="F15"/>
  <c r="B16"/>
  <c r="J16"/>
  <c r="F17"/>
  <c r="B18"/>
  <c r="J18"/>
  <c r="F19"/>
  <c r="B20"/>
  <c r="J20"/>
  <c r="F21"/>
  <c r="B22"/>
  <c r="J22"/>
  <c r="F23"/>
  <c r="O17"/>
  <c r="P11"/>
  <c r="P19"/>
  <c r="A25"/>
  <c r="A33"/>
  <c r="E24"/>
  <c r="M24"/>
  <c r="I25"/>
  <c r="E26"/>
  <c r="M26"/>
  <c r="I27"/>
  <c r="E28"/>
  <c r="M28"/>
  <c r="I29"/>
  <c r="E30"/>
  <c r="M30"/>
  <c r="I31"/>
  <c r="E32"/>
  <c r="M32"/>
  <c r="I33"/>
  <c r="E34"/>
  <c r="M34"/>
  <c r="I35"/>
  <c r="E36"/>
  <c r="M36"/>
  <c r="O29"/>
  <c r="P31"/>
  <c r="A37"/>
  <c r="A45"/>
  <c r="D37"/>
  <c r="L37"/>
  <c r="H38"/>
  <c r="D39"/>
  <c r="L39"/>
  <c r="H40"/>
  <c r="D41"/>
  <c r="L41"/>
  <c r="H42"/>
  <c r="D43"/>
  <c r="L43"/>
  <c r="H44"/>
  <c r="D45"/>
  <c r="L45"/>
  <c r="H46"/>
  <c r="D47"/>
  <c r="L47"/>
  <c r="H48"/>
  <c r="D49"/>
  <c r="L49"/>
  <c r="O41"/>
  <c r="O49"/>
  <c r="P43"/>
  <c r="C50"/>
  <c r="N50" s="1"/>
  <c r="Q50" s="1"/>
  <c r="K50"/>
  <c r="G51"/>
  <c r="C52"/>
  <c r="N52" s="1"/>
  <c r="Q52" s="1"/>
  <c r="K52"/>
  <c r="G53"/>
  <c r="C54"/>
  <c r="N54" s="1"/>
  <c r="Q54" s="1"/>
  <c r="K54"/>
  <c r="G55"/>
  <c r="C56"/>
  <c r="N56" s="1"/>
  <c r="Q56" s="1"/>
  <c r="K56"/>
  <c r="G57"/>
  <c r="N57" s="1"/>
  <c r="Q57" s="1"/>
  <c r="C58"/>
  <c r="N58" s="1"/>
  <c r="Q58" s="1"/>
  <c r="K58"/>
  <c r="G59"/>
  <c r="C60"/>
  <c r="N60" s="1"/>
  <c r="Q60" s="1"/>
  <c r="K60"/>
  <c r="G61"/>
  <c r="C62"/>
  <c r="N62" s="1"/>
  <c r="Q62" s="1"/>
  <c r="K62"/>
  <c r="O53"/>
  <c r="O61"/>
  <c r="P55"/>
  <c r="A69"/>
  <c r="B63"/>
  <c r="J63"/>
  <c r="F64"/>
  <c r="B65"/>
  <c r="J65"/>
  <c r="F66"/>
  <c r="B67"/>
  <c r="J67"/>
  <c r="F68"/>
  <c r="B69"/>
  <c r="J69"/>
  <c r="F70"/>
  <c r="B71"/>
  <c r="J71"/>
  <c r="F72"/>
  <c r="B73"/>
  <c r="J73"/>
  <c r="F74"/>
  <c r="B75"/>
  <c r="J75"/>
  <c r="O65"/>
  <c r="O73"/>
  <c r="P67"/>
  <c r="P75"/>
  <c r="A81"/>
  <c r="I76"/>
  <c r="E77"/>
  <c r="M77"/>
  <c r="I78"/>
  <c r="E79"/>
  <c r="M79"/>
  <c r="I80"/>
  <c r="E81"/>
  <c r="M81"/>
  <c r="I82"/>
  <c r="E83"/>
  <c r="M83"/>
  <c r="I84"/>
  <c r="N84" s="1"/>
  <c r="Q84" s="1"/>
  <c r="E85"/>
  <c r="M85"/>
  <c r="I86"/>
  <c r="E87"/>
  <c r="M87"/>
  <c r="I88"/>
  <c r="N88" s="1"/>
  <c r="Q88" s="1"/>
  <c r="O77"/>
  <c r="O85"/>
  <c r="P79"/>
  <c r="P87"/>
  <c r="A93"/>
  <c r="A101"/>
  <c r="O97"/>
  <c r="P18"/>
  <c r="D24"/>
  <c r="L24"/>
  <c r="H25"/>
  <c r="D26"/>
  <c r="L26"/>
  <c r="H27"/>
  <c r="D28"/>
  <c r="L28"/>
  <c r="H29"/>
  <c r="D30"/>
  <c r="L30"/>
  <c r="H31"/>
  <c r="D32"/>
  <c r="L32"/>
  <c r="H33"/>
  <c r="D34"/>
  <c r="L34"/>
  <c r="H35"/>
  <c r="D36"/>
  <c r="L36"/>
  <c r="I63"/>
  <c r="E64"/>
  <c r="M64"/>
  <c r="I65"/>
  <c r="E66"/>
  <c r="M66"/>
  <c r="I67"/>
  <c r="E68"/>
  <c r="M68"/>
  <c r="I69"/>
  <c r="E70"/>
  <c r="M70"/>
  <c r="I71"/>
  <c r="E72"/>
  <c r="M72"/>
  <c r="I73"/>
  <c r="E74"/>
  <c r="M74"/>
  <c r="I75"/>
  <c r="P66"/>
  <c r="P74"/>
  <c r="A80"/>
  <c r="A88"/>
  <c r="P78"/>
  <c r="P86"/>
  <c r="A92"/>
  <c r="A100"/>
  <c r="O110"/>
  <c r="O102"/>
  <c r="O111"/>
  <c r="O103"/>
  <c r="O112"/>
  <c r="O104"/>
  <c r="O113"/>
  <c r="O105"/>
  <c r="O114"/>
  <c r="O106"/>
  <c r="O107"/>
  <c r="O108"/>
  <c r="A12"/>
  <c r="A20"/>
  <c r="E11"/>
  <c r="M11"/>
  <c r="I12"/>
  <c r="E13"/>
  <c r="M13"/>
  <c r="I14"/>
  <c r="E15"/>
  <c r="M15"/>
  <c r="I16"/>
  <c r="E17"/>
  <c r="M17"/>
  <c r="I18"/>
  <c r="E19"/>
  <c r="M19"/>
  <c r="I20"/>
  <c r="E21"/>
  <c r="M21"/>
  <c r="I22"/>
  <c r="E23"/>
  <c r="M23"/>
  <c r="A44"/>
  <c r="C49"/>
  <c r="K49"/>
  <c r="O40"/>
  <c r="O48"/>
  <c r="A11"/>
  <c r="A19"/>
  <c r="D11"/>
  <c r="L11"/>
  <c r="H12"/>
  <c r="D13"/>
  <c r="L13"/>
  <c r="H14"/>
  <c r="D15"/>
  <c r="L15"/>
  <c r="H16"/>
  <c r="D17"/>
  <c r="L17"/>
  <c r="H18"/>
  <c r="D19"/>
  <c r="L19"/>
  <c r="H20"/>
  <c r="D21"/>
  <c r="L21"/>
  <c r="H22"/>
  <c r="D23"/>
  <c r="L23"/>
  <c r="O15"/>
  <c r="O218" s="1"/>
  <c r="O220" s="1"/>
  <c r="O23"/>
  <c r="P17"/>
  <c r="C24"/>
  <c r="K24"/>
  <c r="G25"/>
  <c r="C26"/>
  <c r="K26"/>
  <c r="G27"/>
  <c r="C28"/>
  <c r="K28"/>
  <c r="G29"/>
  <c r="C30"/>
  <c r="K30"/>
  <c r="G31"/>
  <c r="C32"/>
  <c r="K32"/>
  <c r="G33"/>
  <c r="C34"/>
  <c r="K34"/>
  <c r="G35"/>
  <c r="C36"/>
  <c r="K36"/>
  <c r="O27"/>
  <c r="O35"/>
  <c r="A43"/>
  <c r="B37"/>
  <c r="J37"/>
  <c r="F38"/>
  <c r="B39"/>
  <c r="J39"/>
  <c r="F40"/>
  <c r="B41"/>
  <c r="J41"/>
  <c r="F42"/>
  <c r="B43"/>
  <c r="J43"/>
  <c r="F44"/>
  <c r="B45"/>
  <c r="J45"/>
  <c r="F46"/>
  <c r="B47"/>
  <c r="J47"/>
  <c r="F48"/>
  <c r="B49"/>
  <c r="J49"/>
  <c r="O39"/>
  <c r="O47"/>
  <c r="P41"/>
  <c r="P49"/>
  <c r="I50"/>
  <c r="E51"/>
  <c r="N51" s="1"/>
  <c r="Q51" s="1"/>
  <c r="M51"/>
  <c r="I52"/>
  <c r="E53"/>
  <c r="N53" s="1"/>
  <c r="Q53" s="1"/>
  <c r="M53"/>
  <c r="I54"/>
  <c r="E55"/>
  <c r="N55" s="1"/>
  <c r="Q55" s="1"/>
  <c r="M55"/>
  <c r="I56"/>
  <c r="E57"/>
  <c r="M57"/>
  <c r="I58"/>
  <c r="E59"/>
  <c r="M59"/>
  <c r="I60"/>
  <c r="E61"/>
  <c r="N61" s="1"/>
  <c r="Q61" s="1"/>
  <c r="M61"/>
  <c r="O51"/>
  <c r="O59"/>
  <c r="P53"/>
  <c r="P61"/>
  <c r="A67"/>
  <c r="A75"/>
  <c r="H63"/>
  <c r="D64"/>
  <c r="L64"/>
  <c r="H65"/>
  <c r="D66"/>
  <c r="L66"/>
  <c r="H67"/>
  <c r="D68"/>
  <c r="L68"/>
  <c r="H69"/>
  <c r="D70"/>
  <c r="L70"/>
  <c r="H71"/>
  <c r="D72"/>
  <c r="L72"/>
  <c r="H73"/>
  <c r="D74"/>
  <c r="L74"/>
  <c r="H75"/>
  <c r="O63"/>
  <c r="O71"/>
  <c r="P65"/>
  <c r="P73"/>
  <c r="A79"/>
  <c r="A87"/>
  <c r="G76"/>
  <c r="N76" s="1"/>
  <c r="Q76" s="1"/>
  <c r="C77"/>
  <c r="K77"/>
  <c r="G78"/>
  <c r="N78" s="1"/>
  <c r="Q78" s="1"/>
  <c r="C79"/>
  <c r="K79"/>
  <c r="G80"/>
  <c r="N80" s="1"/>
  <c r="Q80" s="1"/>
  <c r="C81"/>
  <c r="K81"/>
  <c r="G82"/>
  <c r="C83"/>
  <c r="K83"/>
  <c r="G84"/>
  <c r="C85"/>
  <c r="K85"/>
  <c r="G86"/>
  <c r="N86" s="1"/>
  <c r="Q86" s="1"/>
  <c r="C87"/>
  <c r="N87" s="1"/>
  <c r="Q87" s="1"/>
  <c r="K87"/>
  <c r="P77"/>
  <c r="P85"/>
  <c r="A91"/>
  <c r="A99"/>
  <c r="O95"/>
  <c r="A18"/>
  <c r="C11"/>
  <c r="K11"/>
  <c r="G12"/>
  <c r="C13"/>
  <c r="K13"/>
  <c r="G14"/>
  <c r="C15"/>
  <c r="K15"/>
  <c r="G16"/>
  <c r="C17"/>
  <c r="K17"/>
  <c r="G18"/>
  <c r="C19"/>
  <c r="K19"/>
  <c r="G20"/>
  <c r="C21"/>
  <c r="K21"/>
  <c r="G22"/>
  <c r="C23"/>
  <c r="K23"/>
  <c r="P16"/>
  <c r="B24"/>
  <c r="J24"/>
  <c r="F25"/>
  <c r="B26"/>
  <c r="J26"/>
  <c r="F27"/>
  <c r="B28"/>
  <c r="J28"/>
  <c r="F29"/>
  <c r="B30"/>
  <c r="J30"/>
  <c r="F31"/>
  <c r="B32"/>
  <c r="J32"/>
  <c r="F33"/>
  <c r="B34"/>
  <c r="J34"/>
  <c r="F35"/>
  <c r="B36"/>
  <c r="J36"/>
  <c r="A42"/>
  <c r="I37"/>
  <c r="E38"/>
  <c r="M38"/>
  <c r="I39"/>
  <c r="E40"/>
  <c r="M40"/>
  <c r="I41"/>
  <c r="E42"/>
  <c r="M42"/>
  <c r="I43"/>
  <c r="E44"/>
  <c r="M44"/>
  <c r="I45"/>
  <c r="E46"/>
  <c r="M46"/>
  <c r="I47"/>
  <c r="E48"/>
  <c r="M48"/>
  <c r="I49"/>
  <c r="O38"/>
  <c r="O46"/>
  <c r="P40"/>
  <c r="P48"/>
  <c r="O50"/>
  <c r="O58"/>
  <c r="P52"/>
  <c r="P60"/>
  <c r="A66"/>
  <c r="A74"/>
  <c r="G63"/>
  <c r="C64"/>
  <c r="K64"/>
  <c r="G65"/>
  <c r="C66"/>
  <c r="K66"/>
  <c r="G67"/>
  <c r="C68"/>
  <c r="K68"/>
  <c r="G69"/>
  <c r="C70"/>
  <c r="K70"/>
  <c r="G71"/>
  <c r="C72"/>
  <c r="K72"/>
  <c r="G73"/>
  <c r="C74"/>
  <c r="K74"/>
  <c r="G75"/>
  <c r="P64"/>
  <c r="P72"/>
  <c r="A78"/>
  <c r="A86"/>
  <c r="P76"/>
  <c r="P84"/>
  <c r="A90"/>
  <c r="A98"/>
  <c r="I24"/>
  <c r="E25"/>
  <c r="M25"/>
  <c r="I26"/>
  <c r="E27"/>
  <c r="M27"/>
  <c r="I28"/>
  <c r="E29"/>
  <c r="M29"/>
  <c r="I30"/>
  <c r="E31"/>
  <c r="M31"/>
  <c r="I32"/>
  <c r="E33"/>
  <c r="M33"/>
  <c r="I34"/>
  <c r="E35"/>
  <c r="M35"/>
  <c r="I36"/>
  <c r="O25"/>
  <c r="O33"/>
  <c r="A41"/>
  <c r="A49"/>
  <c r="H37"/>
  <c r="D38"/>
  <c r="N38" s="1"/>
  <c r="Q38" s="1"/>
  <c r="L38"/>
  <c r="H39"/>
  <c r="D40"/>
  <c r="N40" s="1"/>
  <c r="Q40" s="1"/>
  <c r="L40"/>
  <c r="H41"/>
  <c r="D42"/>
  <c r="L42"/>
  <c r="H43"/>
  <c r="D44"/>
  <c r="L44"/>
  <c r="H45"/>
  <c r="D46"/>
  <c r="L46"/>
  <c r="H47"/>
  <c r="D48"/>
  <c r="L48"/>
  <c r="H49"/>
  <c r="O37"/>
  <c r="O45"/>
  <c r="O57"/>
  <c r="P51"/>
  <c r="P59"/>
  <c r="F63"/>
  <c r="B64"/>
  <c r="J64"/>
  <c r="F65"/>
  <c r="B66"/>
  <c r="N66" s="1"/>
  <c r="Q66" s="1"/>
  <c r="J66"/>
  <c r="F67"/>
  <c r="B68"/>
  <c r="J68"/>
  <c r="F69"/>
  <c r="B70"/>
  <c r="J70"/>
  <c r="F71"/>
  <c r="B72"/>
  <c r="J72"/>
  <c r="F73"/>
  <c r="B74"/>
  <c r="J74"/>
  <c r="F75"/>
  <c r="P63"/>
  <c r="P71"/>
  <c r="A85"/>
  <c r="P83"/>
  <c r="A89"/>
  <c r="A97"/>
  <c r="A17"/>
  <c r="J13"/>
  <c r="F16"/>
  <c r="B21"/>
  <c r="E12"/>
  <c r="M16"/>
  <c r="M20"/>
  <c r="I23"/>
  <c r="D25"/>
  <c r="H26"/>
  <c r="H28"/>
  <c r="D29"/>
  <c r="L29"/>
  <c r="H30"/>
  <c r="D31"/>
  <c r="L31"/>
  <c r="H32"/>
  <c r="D33"/>
  <c r="L33"/>
  <c r="H34"/>
  <c r="D35"/>
  <c r="L35"/>
  <c r="H36"/>
  <c r="A48"/>
  <c r="O44"/>
  <c r="E63"/>
  <c r="M63"/>
  <c r="I64"/>
  <c r="E65"/>
  <c r="M65"/>
  <c r="I66"/>
  <c r="E67"/>
  <c r="M67"/>
  <c r="I68"/>
  <c r="E69"/>
  <c r="M69"/>
  <c r="I70"/>
  <c r="E71"/>
  <c r="M71"/>
  <c r="I72"/>
  <c r="E73"/>
  <c r="M73"/>
  <c r="I74"/>
  <c r="E75"/>
  <c r="M75"/>
  <c r="P70"/>
  <c r="A96"/>
  <c r="I13"/>
  <c r="I15"/>
  <c r="E18"/>
  <c r="E20"/>
  <c r="M22"/>
  <c r="P14"/>
  <c r="H24"/>
  <c r="L27"/>
  <c r="H13"/>
  <c r="H19"/>
  <c r="O31"/>
  <c r="A39"/>
  <c r="A47"/>
  <c r="J40"/>
  <c r="F41"/>
  <c r="B42"/>
  <c r="J42"/>
  <c r="F43"/>
  <c r="B44"/>
  <c r="J44"/>
  <c r="F45"/>
  <c r="B46"/>
  <c r="J46"/>
  <c r="F47"/>
  <c r="B48"/>
  <c r="N48" s="1"/>
  <c r="Q48" s="1"/>
  <c r="J48"/>
  <c r="F49"/>
  <c r="O43"/>
  <c r="P57"/>
  <c r="D63"/>
  <c r="L63"/>
  <c r="H64"/>
  <c r="D65"/>
  <c r="L65"/>
  <c r="H66"/>
  <c r="D67"/>
  <c r="L67"/>
  <c r="H68"/>
  <c r="D69"/>
  <c r="L69"/>
  <c r="H70"/>
  <c r="D71"/>
  <c r="L71"/>
  <c r="H72"/>
  <c r="D73"/>
  <c r="L73"/>
  <c r="H74"/>
  <c r="D75"/>
  <c r="L75"/>
  <c r="P69"/>
  <c r="A83"/>
  <c r="P81"/>
  <c r="A95"/>
  <c r="O98"/>
  <c r="O90"/>
  <c r="O101"/>
  <c r="O93"/>
  <c r="B11"/>
  <c r="F12"/>
  <c r="F14"/>
  <c r="J15"/>
  <c r="J17"/>
  <c r="B19"/>
  <c r="N19" s="1"/>
  <c r="Q19" s="1"/>
  <c r="F20"/>
  <c r="F22"/>
  <c r="J23"/>
  <c r="P23"/>
  <c r="I11"/>
  <c r="E14"/>
  <c r="E16"/>
  <c r="M18"/>
  <c r="E22"/>
  <c r="P22"/>
  <c r="D27"/>
  <c r="A40"/>
  <c r="A23"/>
  <c r="L12"/>
  <c r="L14"/>
  <c r="D16"/>
  <c r="D18"/>
  <c r="L20"/>
  <c r="D22"/>
  <c r="H23"/>
  <c r="G24"/>
  <c r="K25"/>
  <c r="G26"/>
  <c r="K27"/>
  <c r="G28"/>
  <c r="C29"/>
  <c r="G30"/>
  <c r="C31"/>
  <c r="K31"/>
  <c r="G32"/>
  <c r="C33"/>
  <c r="K33"/>
  <c r="G34"/>
  <c r="C35"/>
  <c r="G36"/>
  <c r="A14"/>
  <c r="G11"/>
  <c r="C12"/>
  <c r="K12"/>
  <c r="G13"/>
  <c r="C14"/>
  <c r="K14"/>
  <c r="G15"/>
  <c r="C16"/>
  <c r="K16"/>
  <c r="G17"/>
  <c r="C18"/>
  <c r="K18"/>
  <c r="G19"/>
  <c r="C20"/>
  <c r="K20"/>
  <c r="G21"/>
  <c r="C22"/>
  <c r="K22"/>
  <c r="F24"/>
  <c r="J25"/>
  <c r="B27"/>
  <c r="F28"/>
  <c r="B29"/>
  <c r="N29" s="1"/>
  <c r="Q29" s="1"/>
  <c r="F30"/>
  <c r="B31"/>
  <c r="F32"/>
  <c r="B33"/>
  <c r="J33"/>
  <c r="F34"/>
  <c r="B35"/>
  <c r="J35"/>
  <c r="E37"/>
  <c r="M37"/>
  <c r="I38"/>
  <c r="E39"/>
  <c r="M39"/>
  <c r="I40"/>
  <c r="E41"/>
  <c r="M41"/>
  <c r="I42"/>
  <c r="E43"/>
  <c r="M43"/>
  <c r="I44"/>
  <c r="E45"/>
  <c r="M45"/>
  <c r="I46"/>
  <c r="E47"/>
  <c r="M47"/>
  <c r="I48"/>
  <c r="E49"/>
  <c r="O54"/>
  <c r="C63"/>
  <c r="K63"/>
  <c r="G64"/>
  <c r="C65"/>
  <c r="K65"/>
  <c r="G66"/>
  <c r="C67"/>
  <c r="K67"/>
  <c r="G68"/>
  <c r="C69"/>
  <c r="K69"/>
  <c r="G70"/>
  <c r="C71"/>
  <c r="K71"/>
  <c r="G72"/>
  <c r="C73"/>
  <c r="K73"/>
  <c r="G74"/>
  <c r="C75"/>
  <c r="P80"/>
  <c r="O99"/>
  <c r="N134"/>
  <c r="Q134" s="1"/>
  <c r="P135"/>
  <c r="A161"/>
  <c r="I180"/>
  <c r="E181"/>
  <c r="M181"/>
  <c r="I182"/>
  <c r="E183"/>
  <c r="M183"/>
  <c r="I184"/>
  <c r="E185"/>
  <c r="M185"/>
  <c r="I186"/>
  <c r="E187"/>
  <c r="M187"/>
  <c r="I188"/>
  <c r="E189"/>
  <c r="M189"/>
  <c r="I190"/>
  <c r="E191"/>
  <c r="M191"/>
  <c r="I192"/>
  <c r="H199"/>
  <c r="D200"/>
  <c r="L200"/>
  <c r="H201"/>
  <c r="D202"/>
  <c r="L202"/>
  <c r="H203"/>
  <c r="D204"/>
  <c r="L204"/>
  <c r="H205"/>
  <c r="I206"/>
  <c r="E207"/>
  <c r="M207"/>
  <c r="I208"/>
  <c r="E209"/>
  <c r="M209"/>
  <c r="I210"/>
  <c r="E211"/>
  <c r="M211"/>
  <c r="I212"/>
  <c r="E213"/>
  <c r="M213"/>
  <c r="I214"/>
  <c r="E215"/>
  <c r="M215"/>
  <c r="I216"/>
  <c r="O207"/>
  <c r="O215"/>
  <c r="P211"/>
  <c r="D217"/>
  <c r="L217"/>
  <c r="F114"/>
  <c r="P102"/>
  <c r="P110"/>
  <c r="P122"/>
  <c r="P134"/>
  <c r="A148"/>
  <c r="K151"/>
  <c r="G152"/>
  <c r="C153"/>
  <c r="N153" s="1"/>
  <c r="Q153" s="1"/>
  <c r="K153"/>
  <c r="A160"/>
  <c r="B166"/>
  <c r="J166"/>
  <c r="I167"/>
  <c r="E168"/>
  <c r="M168"/>
  <c r="I169"/>
  <c r="E170"/>
  <c r="M170"/>
  <c r="I171"/>
  <c r="E172"/>
  <c r="M172"/>
  <c r="I173"/>
  <c r="E174"/>
  <c r="M174"/>
  <c r="I175"/>
  <c r="E176"/>
  <c r="M176"/>
  <c r="I177"/>
  <c r="E178"/>
  <c r="M178"/>
  <c r="I179"/>
  <c r="O168"/>
  <c r="O176"/>
  <c r="P170"/>
  <c r="P178"/>
  <c r="A184"/>
  <c r="A192"/>
  <c r="H180"/>
  <c r="D181"/>
  <c r="L181"/>
  <c r="H182"/>
  <c r="D183"/>
  <c r="L183"/>
  <c r="H184"/>
  <c r="D185"/>
  <c r="L185"/>
  <c r="H186"/>
  <c r="D187"/>
  <c r="L187"/>
  <c r="H188"/>
  <c r="D189"/>
  <c r="L189"/>
  <c r="H190"/>
  <c r="D191"/>
  <c r="L191"/>
  <c r="H192"/>
  <c r="P182"/>
  <c r="P190"/>
  <c r="A196"/>
  <c r="A204"/>
  <c r="G193"/>
  <c r="C194"/>
  <c r="K194"/>
  <c r="G195"/>
  <c r="C196"/>
  <c r="K196"/>
  <c r="G197"/>
  <c r="C198"/>
  <c r="K198"/>
  <c r="G199"/>
  <c r="C200"/>
  <c r="K200"/>
  <c r="G201"/>
  <c r="C202"/>
  <c r="K202"/>
  <c r="G203"/>
  <c r="C204"/>
  <c r="K204"/>
  <c r="G205"/>
  <c r="O200"/>
  <c r="P194"/>
  <c r="P202"/>
  <c r="A216"/>
  <c r="H206"/>
  <c r="D207"/>
  <c r="L207"/>
  <c r="H208"/>
  <c r="D209"/>
  <c r="L209"/>
  <c r="H210"/>
  <c r="D211"/>
  <c r="L211"/>
  <c r="H212"/>
  <c r="D213"/>
  <c r="L213"/>
  <c r="H214"/>
  <c r="D215"/>
  <c r="L215"/>
  <c r="H216"/>
  <c r="P109"/>
  <c r="L125"/>
  <c r="H126"/>
  <c r="D127"/>
  <c r="L127"/>
  <c r="P121"/>
  <c r="A135"/>
  <c r="C136"/>
  <c r="N136" s="1"/>
  <c r="Q136" s="1"/>
  <c r="K136"/>
  <c r="G137"/>
  <c r="C138"/>
  <c r="K138"/>
  <c r="G139"/>
  <c r="C140"/>
  <c r="K140"/>
  <c r="P133"/>
  <c r="A147"/>
  <c r="J153"/>
  <c r="A159"/>
  <c r="I154"/>
  <c r="E155"/>
  <c r="M155"/>
  <c r="I156"/>
  <c r="E157"/>
  <c r="M157"/>
  <c r="I158"/>
  <c r="E159"/>
  <c r="M159"/>
  <c r="I160"/>
  <c r="E161"/>
  <c r="M161"/>
  <c r="I162"/>
  <c r="E163"/>
  <c r="M163"/>
  <c r="I164"/>
  <c r="E165"/>
  <c r="M165"/>
  <c r="I166"/>
  <c r="O155"/>
  <c r="O163"/>
  <c r="P157"/>
  <c r="P165"/>
  <c r="A171"/>
  <c r="A179"/>
  <c r="H167"/>
  <c r="D168"/>
  <c r="L168"/>
  <c r="H169"/>
  <c r="D170"/>
  <c r="L170"/>
  <c r="H171"/>
  <c r="D172"/>
  <c r="L172"/>
  <c r="H173"/>
  <c r="D174"/>
  <c r="L174"/>
  <c r="H175"/>
  <c r="D176"/>
  <c r="L176"/>
  <c r="H177"/>
  <c r="D178"/>
  <c r="L178"/>
  <c r="H179"/>
  <c r="O167"/>
  <c r="O175"/>
  <c r="P169"/>
  <c r="P177"/>
  <c r="A183"/>
  <c r="A191"/>
  <c r="G180"/>
  <c r="C181"/>
  <c r="K181"/>
  <c r="G182"/>
  <c r="C183"/>
  <c r="K183"/>
  <c r="G184"/>
  <c r="C185"/>
  <c r="K185"/>
  <c r="G186"/>
  <c r="C187"/>
  <c r="K187"/>
  <c r="G188"/>
  <c r="C189"/>
  <c r="K189"/>
  <c r="G190"/>
  <c r="C191"/>
  <c r="K191"/>
  <c r="G192"/>
  <c r="O187"/>
  <c r="P181"/>
  <c r="P189"/>
  <c r="A195"/>
  <c r="A203"/>
  <c r="F193"/>
  <c r="B194"/>
  <c r="J194"/>
  <c r="F195"/>
  <c r="B196"/>
  <c r="J196"/>
  <c r="F197"/>
  <c r="B198"/>
  <c r="J198"/>
  <c r="F199"/>
  <c r="B200"/>
  <c r="J200"/>
  <c r="F201"/>
  <c r="B202"/>
  <c r="J202"/>
  <c r="F203"/>
  <c r="B204"/>
  <c r="J204"/>
  <c r="F205"/>
  <c r="O199"/>
  <c r="P193"/>
  <c r="P201"/>
  <c r="A207"/>
  <c r="A215"/>
  <c r="G206"/>
  <c r="C207"/>
  <c r="K207"/>
  <c r="G208"/>
  <c r="C209"/>
  <c r="K209"/>
  <c r="G210"/>
  <c r="C211"/>
  <c r="K211"/>
  <c r="G212"/>
  <c r="C213"/>
  <c r="K213"/>
  <c r="G214"/>
  <c r="C215"/>
  <c r="K215"/>
  <c r="G216"/>
  <c r="O213"/>
  <c r="P209"/>
  <c r="B217"/>
  <c r="J217"/>
  <c r="P96"/>
  <c r="D110"/>
  <c r="L110"/>
  <c r="H111"/>
  <c r="D112"/>
  <c r="N112" s="1"/>
  <c r="Q112" s="1"/>
  <c r="L112"/>
  <c r="H113"/>
  <c r="D114"/>
  <c r="L114"/>
  <c r="P108"/>
  <c r="A122"/>
  <c r="C115"/>
  <c r="K115"/>
  <c r="G116"/>
  <c r="C117"/>
  <c r="K117"/>
  <c r="G118"/>
  <c r="C119"/>
  <c r="K119"/>
  <c r="G120"/>
  <c r="C121"/>
  <c r="K121"/>
  <c r="G122"/>
  <c r="C123"/>
  <c r="K123"/>
  <c r="G124"/>
  <c r="C125"/>
  <c r="K125"/>
  <c r="G126"/>
  <c r="C127"/>
  <c r="K127"/>
  <c r="P120"/>
  <c r="A134"/>
  <c r="B138"/>
  <c r="J138"/>
  <c r="F139"/>
  <c r="B140"/>
  <c r="J140"/>
  <c r="P132"/>
  <c r="P140"/>
  <c r="A146"/>
  <c r="I141"/>
  <c r="E142"/>
  <c r="M142"/>
  <c r="I143"/>
  <c r="E144"/>
  <c r="M144"/>
  <c r="I145"/>
  <c r="E146"/>
  <c r="M146"/>
  <c r="I147"/>
  <c r="E148"/>
  <c r="M148"/>
  <c r="I149"/>
  <c r="E150"/>
  <c r="M150"/>
  <c r="I151"/>
  <c r="E152"/>
  <c r="M152"/>
  <c r="I153"/>
  <c r="O142"/>
  <c r="O150"/>
  <c r="P144"/>
  <c r="P152"/>
  <c r="A158"/>
  <c r="A166"/>
  <c r="H154"/>
  <c r="D155"/>
  <c r="L155"/>
  <c r="H156"/>
  <c r="D157"/>
  <c r="L157"/>
  <c r="H158"/>
  <c r="D159"/>
  <c r="L159"/>
  <c r="H160"/>
  <c r="D161"/>
  <c r="L161"/>
  <c r="H162"/>
  <c r="D163"/>
  <c r="L163"/>
  <c r="H164"/>
  <c r="D165"/>
  <c r="L165"/>
  <c r="H166"/>
  <c r="O154"/>
  <c r="O162"/>
  <c r="P156"/>
  <c r="P164"/>
  <c r="A170"/>
  <c r="A178"/>
  <c r="G167"/>
  <c r="C168"/>
  <c r="K168"/>
  <c r="G169"/>
  <c r="C170"/>
  <c r="K170"/>
  <c r="G171"/>
  <c r="C172"/>
  <c r="K172"/>
  <c r="G173"/>
  <c r="C174"/>
  <c r="K174"/>
  <c r="G175"/>
  <c r="C176"/>
  <c r="K176"/>
  <c r="G177"/>
  <c r="C178"/>
  <c r="K178"/>
  <c r="G179"/>
  <c r="O174"/>
  <c r="P168"/>
  <c r="P176"/>
  <c r="A182"/>
  <c r="A190"/>
  <c r="F180"/>
  <c r="B181"/>
  <c r="J181"/>
  <c r="F182"/>
  <c r="B183"/>
  <c r="J183"/>
  <c r="F184"/>
  <c r="B185"/>
  <c r="J185"/>
  <c r="F186"/>
  <c r="B187"/>
  <c r="J187"/>
  <c r="F188"/>
  <c r="B189"/>
  <c r="J189"/>
  <c r="F190"/>
  <c r="B191"/>
  <c r="J191"/>
  <c r="F192"/>
  <c r="O186"/>
  <c r="P180"/>
  <c r="P188"/>
  <c r="A194"/>
  <c r="A202"/>
  <c r="E193"/>
  <c r="M193"/>
  <c r="I194"/>
  <c r="E195"/>
  <c r="M195"/>
  <c r="I196"/>
  <c r="E197"/>
  <c r="M197"/>
  <c r="I198"/>
  <c r="E199"/>
  <c r="M199"/>
  <c r="I200"/>
  <c r="E201"/>
  <c r="M201"/>
  <c r="I202"/>
  <c r="E203"/>
  <c r="M203"/>
  <c r="I204"/>
  <c r="E205"/>
  <c r="M205"/>
  <c r="O198"/>
  <c r="P200"/>
  <c r="A214"/>
  <c r="F206"/>
  <c r="B207"/>
  <c r="J207"/>
  <c r="F208"/>
  <c r="B209"/>
  <c r="J209"/>
  <c r="F210"/>
  <c r="B211"/>
  <c r="J211"/>
  <c r="F212"/>
  <c r="B213"/>
  <c r="J213"/>
  <c r="F214"/>
  <c r="B215"/>
  <c r="J215"/>
  <c r="F216"/>
  <c r="I217"/>
  <c r="H100"/>
  <c r="D101"/>
  <c r="N101" s="1"/>
  <c r="Q101" s="1"/>
  <c r="L101"/>
  <c r="P95"/>
  <c r="A109"/>
  <c r="C102"/>
  <c r="N102" s="1"/>
  <c r="Q102" s="1"/>
  <c r="K102"/>
  <c r="G103"/>
  <c r="C104"/>
  <c r="N104" s="1"/>
  <c r="Q104" s="1"/>
  <c r="K104"/>
  <c r="G105"/>
  <c r="C106"/>
  <c r="K106"/>
  <c r="G107"/>
  <c r="C108"/>
  <c r="K108"/>
  <c r="G109"/>
  <c r="C110"/>
  <c r="N110" s="1"/>
  <c r="Q110" s="1"/>
  <c r="K110"/>
  <c r="G111"/>
  <c r="C112"/>
  <c r="K112"/>
  <c r="G113"/>
  <c r="C114"/>
  <c r="K114"/>
  <c r="P107"/>
  <c r="A121"/>
  <c r="B115"/>
  <c r="J115"/>
  <c r="F116"/>
  <c r="B117"/>
  <c r="J117"/>
  <c r="F118"/>
  <c r="B119"/>
  <c r="J119"/>
  <c r="F120"/>
  <c r="B121"/>
  <c r="J121"/>
  <c r="F122"/>
  <c r="B123"/>
  <c r="J123"/>
  <c r="F124"/>
  <c r="B125"/>
  <c r="J125"/>
  <c r="F126"/>
  <c r="B127"/>
  <c r="N127" s="1"/>
  <c r="J127"/>
  <c r="P119"/>
  <c r="P127"/>
  <c r="A133"/>
  <c r="I128"/>
  <c r="E129"/>
  <c r="M129"/>
  <c r="I130"/>
  <c r="E131"/>
  <c r="M131"/>
  <c r="I132"/>
  <c r="E133"/>
  <c r="M133"/>
  <c r="I134"/>
  <c r="E135"/>
  <c r="M135"/>
  <c r="I136"/>
  <c r="E137"/>
  <c r="M137"/>
  <c r="I138"/>
  <c r="E139"/>
  <c r="M139"/>
  <c r="I140"/>
  <c r="O129"/>
  <c r="O137"/>
  <c r="P131"/>
  <c r="P139"/>
  <c r="A145"/>
  <c r="A153"/>
  <c r="H141"/>
  <c r="D142"/>
  <c r="L142"/>
  <c r="H143"/>
  <c r="D144"/>
  <c r="L144"/>
  <c r="H145"/>
  <c r="D146"/>
  <c r="L146"/>
  <c r="H147"/>
  <c r="D148"/>
  <c r="L148"/>
  <c r="H149"/>
  <c r="D150"/>
  <c r="L150"/>
  <c r="H151"/>
  <c r="D152"/>
  <c r="L152"/>
  <c r="H153"/>
  <c r="O141"/>
  <c r="O149"/>
  <c r="P143"/>
  <c r="P151"/>
  <c r="A157"/>
  <c r="A165"/>
  <c r="G154"/>
  <c r="C155"/>
  <c r="K155"/>
  <c r="G156"/>
  <c r="C157"/>
  <c r="K157"/>
  <c r="G158"/>
  <c r="C159"/>
  <c r="K159"/>
  <c r="G160"/>
  <c r="C161"/>
  <c r="K161"/>
  <c r="G162"/>
  <c r="C163"/>
  <c r="K163"/>
  <c r="G164"/>
  <c r="C165"/>
  <c r="K165"/>
  <c r="G166"/>
  <c r="P155"/>
  <c r="P163"/>
  <c r="A169"/>
  <c r="A177"/>
  <c r="F167"/>
  <c r="B168"/>
  <c r="J168"/>
  <c r="F169"/>
  <c r="B170"/>
  <c r="J170"/>
  <c r="F171"/>
  <c r="B172"/>
  <c r="J172"/>
  <c r="F173"/>
  <c r="B174"/>
  <c r="J174"/>
  <c r="F175"/>
  <c r="B176"/>
  <c r="J176"/>
  <c r="F177"/>
  <c r="B178"/>
  <c r="J178"/>
  <c r="F179"/>
  <c r="P167"/>
  <c r="P175"/>
  <c r="A181"/>
  <c r="A189"/>
  <c r="E180"/>
  <c r="M180"/>
  <c r="I181"/>
  <c r="E182"/>
  <c r="M182"/>
  <c r="I183"/>
  <c r="E184"/>
  <c r="M184"/>
  <c r="I185"/>
  <c r="E186"/>
  <c r="M186"/>
  <c r="I187"/>
  <c r="E188"/>
  <c r="M188"/>
  <c r="I189"/>
  <c r="E190"/>
  <c r="M190"/>
  <c r="I191"/>
  <c r="E192"/>
  <c r="M192"/>
  <c r="P187"/>
  <c r="A193"/>
  <c r="A201"/>
  <c r="D193"/>
  <c r="L193"/>
  <c r="H194"/>
  <c r="D195"/>
  <c r="L195"/>
  <c r="H196"/>
  <c r="D197"/>
  <c r="L197"/>
  <c r="H198"/>
  <c r="D199"/>
  <c r="L199"/>
  <c r="H200"/>
  <c r="D201"/>
  <c r="L201"/>
  <c r="H202"/>
  <c r="D203"/>
  <c r="L203"/>
  <c r="H204"/>
  <c r="D205"/>
  <c r="L205"/>
  <c r="O197"/>
  <c r="O205"/>
  <c r="A213"/>
  <c r="E206"/>
  <c r="M206"/>
  <c r="I207"/>
  <c r="E208"/>
  <c r="M208"/>
  <c r="I209"/>
  <c r="E210"/>
  <c r="M210"/>
  <c r="I211"/>
  <c r="E212"/>
  <c r="M212"/>
  <c r="I213"/>
  <c r="E214"/>
  <c r="M214"/>
  <c r="I215"/>
  <c r="E216"/>
  <c r="M216"/>
  <c r="O211"/>
  <c r="P207"/>
  <c r="P215"/>
  <c r="H217"/>
  <c r="F113"/>
  <c r="B114"/>
  <c r="J114"/>
  <c r="P106"/>
  <c r="P114"/>
  <c r="I115"/>
  <c r="E116"/>
  <c r="M116"/>
  <c r="I117"/>
  <c r="E118"/>
  <c r="M118"/>
  <c r="I119"/>
  <c r="E120"/>
  <c r="M120"/>
  <c r="I121"/>
  <c r="E122"/>
  <c r="M122"/>
  <c r="I123"/>
  <c r="E124"/>
  <c r="M124"/>
  <c r="I125"/>
  <c r="E126"/>
  <c r="M126"/>
  <c r="I127"/>
  <c r="O116"/>
  <c r="O124"/>
  <c r="P118"/>
  <c r="P126"/>
  <c r="A132"/>
  <c r="A140"/>
  <c r="H128"/>
  <c r="D129"/>
  <c r="L129"/>
  <c r="H130"/>
  <c r="D131"/>
  <c r="L131"/>
  <c r="H132"/>
  <c r="D133"/>
  <c r="L133"/>
  <c r="H134"/>
  <c r="D135"/>
  <c r="L135"/>
  <c r="H136"/>
  <c r="D137"/>
  <c r="L137"/>
  <c r="H138"/>
  <c r="D139"/>
  <c r="L139"/>
  <c r="H140"/>
  <c r="P130"/>
  <c r="P138"/>
  <c r="A144"/>
  <c r="A152"/>
  <c r="G141"/>
  <c r="C142"/>
  <c r="K142"/>
  <c r="G143"/>
  <c r="C144"/>
  <c r="K144"/>
  <c r="G145"/>
  <c r="C146"/>
  <c r="K146"/>
  <c r="G147"/>
  <c r="C148"/>
  <c r="K148"/>
  <c r="G149"/>
  <c r="C150"/>
  <c r="K150"/>
  <c r="G151"/>
  <c r="C152"/>
  <c r="K152"/>
  <c r="G153"/>
  <c r="O148"/>
  <c r="P142"/>
  <c r="P150"/>
  <c r="A156"/>
  <c r="A164"/>
  <c r="F154"/>
  <c r="B155"/>
  <c r="J155"/>
  <c r="F156"/>
  <c r="B157"/>
  <c r="J157"/>
  <c r="F158"/>
  <c r="N158" s="1"/>
  <c r="Q158" s="1"/>
  <c r="B159"/>
  <c r="J159"/>
  <c r="F160"/>
  <c r="B161"/>
  <c r="J161"/>
  <c r="F162"/>
  <c r="B163"/>
  <c r="J163"/>
  <c r="F164"/>
  <c r="N164" s="1"/>
  <c r="Q164" s="1"/>
  <c r="B165"/>
  <c r="J165"/>
  <c r="F166"/>
  <c r="A168"/>
  <c r="A176"/>
  <c r="E167"/>
  <c r="M167"/>
  <c r="I168"/>
  <c r="E169"/>
  <c r="M169"/>
  <c r="I170"/>
  <c r="E171"/>
  <c r="N171" s="1"/>
  <c r="Q171" s="1"/>
  <c r="M171"/>
  <c r="I172"/>
  <c r="E173"/>
  <c r="M173"/>
  <c r="I174"/>
  <c r="E175"/>
  <c r="M175"/>
  <c r="I176"/>
  <c r="E177"/>
  <c r="M177"/>
  <c r="I178"/>
  <c r="E179"/>
  <c r="M179"/>
  <c r="P174"/>
  <c r="D180"/>
  <c r="L180"/>
  <c r="H181"/>
  <c r="D182"/>
  <c r="L182"/>
  <c r="H183"/>
  <c r="D184"/>
  <c r="L184"/>
  <c r="H185"/>
  <c r="D186"/>
  <c r="L186"/>
  <c r="H187"/>
  <c r="D188"/>
  <c r="L188"/>
  <c r="H189"/>
  <c r="D190"/>
  <c r="L190"/>
  <c r="H191"/>
  <c r="D192"/>
  <c r="L192"/>
  <c r="A200"/>
  <c r="C193"/>
  <c r="K193"/>
  <c r="G194"/>
  <c r="C195"/>
  <c r="K195"/>
  <c r="G196"/>
  <c r="C197"/>
  <c r="K197"/>
  <c r="G198"/>
  <c r="C199"/>
  <c r="K199"/>
  <c r="G200"/>
  <c r="C201"/>
  <c r="K201"/>
  <c r="G202"/>
  <c r="C203"/>
  <c r="K203"/>
  <c r="G204"/>
  <c r="C205"/>
  <c r="K205"/>
  <c r="O196"/>
  <c r="O204"/>
  <c r="P198"/>
  <c r="D206"/>
  <c r="L206"/>
  <c r="H207"/>
  <c r="D208"/>
  <c r="L208"/>
  <c r="H209"/>
  <c r="D210"/>
  <c r="L210"/>
  <c r="H211"/>
  <c r="D212"/>
  <c r="L212"/>
  <c r="H213"/>
  <c r="D214"/>
  <c r="L214"/>
  <c r="H215"/>
  <c r="D216"/>
  <c r="L216"/>
  <c r="G217"/>
  <c r="I102"/>
  <c r="E103"/>
  <c r="M103"/>
  <c r="I104"/>
  <c r="E105"/>
  <c r="M105"/>
  <c r="I106"/>
  <c r="E107"/>
  <c r="N107" s="1"/>
  <c r="Q107" s="1"/>
  <c r="M107"/>
  <c r="I108"/>
  <c r="E109"/>
  <c r="M109"/>
  <c r="I110"/>
  <c r="E111"/>
  <c r="N111" s="1"/>
  <c r="Q111" s="1"/>
  <c r="M111"/>
  <c r="I112"/>
  <c r="E113"/>
  <c r="M113"/>
  <c r="I114"/>
  <c r="P105"/>
  <c r="P113"/>
  <c r="A119"/>
  <c r="A127"/>
  <c r="H115"/>
  <c r="D116"/>
  <c r="N116" s="1"/>
  <c r="Q116" s="1"/>
  <c r="L116"/>
  <c r="H117"/>
  <c r="D118"/>
  <c r="L118"/>
  <c r="H119"/>
  <c r="D120"/>
  <c r="L120"/>
  <c r="H121"/>
  <c r="D122"/>
  <c r="L122"/>
  <c r="H123"/>
  <c r="D124"/>
  <c r="L124"/>
  <c r="H125"/>
  <c r="D126"/>
  <c r="L126"/>
  <c r="H127"/>
  <c r="O115"/>
  <c r="O123"/>
  <c r="P117"/>
  <c r="P125"/>
  <c r="A131"/>
  <c r="A139"/>
  <c r="G128"/>
  <c r="N128" s="1"/>
  <c r="Q128" s="1"/>
  <c r="C129"/>
  <c r="K129"/>
  <c r="G130"/>
  <c r="N130" s="1"/>
  <c r="Q130" s="1"/>
  <c r="C131"/>
  <c r="N131" s="1"/>
  <c r="Q131" s="1"/>
  <c r="K131"/>
  <c r="G132"/>
  <c r="C133"/>
  <c r="K133"/>
  <c r="G134"/>
  <c r="C135"/>
  <c r="K135"/>
  <c r="G136"/>
  <c r="C137"/>
  <c r="K137"/>
  <c r="G138"/>
  <c r="C139"/>
  <c r="K139"/>
  <c r="G140"/>
  <c r="P129"/>
  <c r="P137"/>
  <c r="A143"/>
  <c r="A151"/>
  <c r="F141"/>
  <c r="N141" s="1"/>
  <c r="Q141" s="1"/>
  <c r="B142"/>
  <c r="N142" s="1"/>
  <c r="Q142" s="1"/>
  <c r="J142"/>
  <c r="F143"/>
  <c r="N143" s="1"/>
  <c r="Q143" s="1"/>
  <c r="B144"/>
  <c r="N144" s="1"/>
  <c r="Q144" s="1"/>
  <c r="J144"/>
  <c r="F145"/>
  <c r="N145" s="1"/>
  <c r="Q145" s="1"/>
  <c r="B146"/>
  <c r="N146" s="1"/>
  <c r="Q146" s="1"/>
  <c r="J146"/>
  <c r="F147"/>
  <c r="N147" s="1"/>
  <c r="Q147" s="1"/>
  <c r="B148"/>
  <c r="J148"/>
  <c r="F149"/>
  <c r="N149" s="1"/>
  <c r="Q149" s="1"/>
  <c r="B150"/>
  <c r="J150"/>
  <c r="F151"/>
  <c r="B152"/>
  <c r="J152"/>
  <c r="F153"/>
  <c r="P141"/>
  <c r="P149"/>
  <c r="A155"/>
  <c r="A163"/>
  <c r="E154"/>
  <c r="N154" s="1"/>
  <c r="Q154" s="1"/>
  <c r="M154"/>
  <c r="I155"/>
  <c r="E156"/>
  <c r="N156" s="1"/>
  <c r="Q156" s="1"/>
  <c r="M156"/>
  <c r="I157"/>
  <c r="E158"/>
  <c r="M158"/>
  <c r="I159"/>
  <c r="E160"/>
  <c r="N160" s="1"/>
  <c r="Q160" s="1"/>
  <c r="M160"/>
  <c r="I161"/>
  <c r="E162"/>
  <c r="M162"/>
  <c r="I163"/>
  <c r="E164"/>
  <c r="M164"/>
  <c r="I165"/>
  <c r="E166"/>
  <c r="M166"/>
  <c r="A167"/>
  <c r="A175"/>
  <c r="D167"/>
  <c r="L167"/>
  <c r="H168"/>
  <c r="D169"/>
  <c r="L169"/>
  <c r="H170"/>
  <c r="D171"/>
  <c r="L171"/>
  <c r="H172"/>
  <c r="D173"/>
  <c r="L173"/>
  <c r="H174"/>
  <c r="D175"/>
  <c r="N175" s="1"/>
  <c r="Q175" s="1"/>
  <c r="L175"/>
  <c r="H176"/>
  <c r="D177"/>
  <c r="L177"/>
  <c r="H178"/>
  <c r="D179"/>
  <c r="L179"/>
  <c r="C180"/>
  <c r="K180"/>
  <c r="G181"/>
  <c r="C182"/>
  <c r="K182"/>
  <c r="G183"/>
  <c r="C184"/>
  <c r="K184"/>
  <c r="G185"/>
  <c r="C186"/>
  <c r="K186"/>
  <c r="G187"/>
  <c r="C188"/>
  <c r="K188"/>
  <c r="G189"/>
  <c r="C190"/>
  <c r="K190"/>
  <c r="G191"/>
  <c r="C192"/>
  <c r="K192"/>
  <c r="O183"/>
  <c r="B193"/>
  <c r="J193"/>
  <c r="F194"/>
  <c r="B195"/>
  <c r="J195"/>
  <c r="F196"/>
  <c r="B197"/>
  <c r="N197" s="1"/>
  <c r="J197"/>
  <c r="F198"/>
  <c r="B199"/>
  <c r="N199" s="1"/>
  <c r="Q199" s="1"/>
  <c r="J199"/>
  <c r="F200"/>
  <c r="B201"/>
  <c r="J201"/>
  <c r="F202"/>
  <c r="B203"/>
  <c r="J203"/>
  <c r="F204"/>
  <c r="B205"/>
  <c r="J205"/>
  <c r="O195"/>
  <c r="O203"/>
  <c r="P197"/>
  <c r="P205"/>
  <c r="A211"/>
  <c r="C206"/>
  <c r="K206"/>
  <c r="G207"/>
  <c r="C208"/>
  <c r="K208"/>
  <c r="G209"/>
  <c r="C210"/>
  <c r="K210"/>
  <c r="G211"/>
  <c r="C212"/>
  <c r="K212"/>
  <c r="G213"/>
  <c r="C214"/>
  <c r="K214"/>
  <c r="G215"/>
  <c r="C216"/>
  <c r="K216"/>
  <c r="P213"/>
  <c r="F217"/>
  <c r="I89"/>
  <c r="N89" s="1"/>
  <c r="Q89" s="1"/>
  <c r="E90"/>
  <c r="M90"/>
  <c r="N90" s="1"/>
  <c r="Q90" s="1"/>
  <c r="I91"/>
  <c r="E92"/>
  <c r="N92" s="1"/>
  <c r="Q92" s="1"/>
  <c r="M92"/>
  <c r="I93"/>
  <c r="N93" s="1"/>
  <c r="Q93" s="1"/>
  <c r="E94"/>
  <c r="N94" s="1"/>
  <c r="Q94" s="1"/>
  <c r="M94"/>
  <c r="I95"/>
  <c r="E96"/>
  <c r="N96" s="1"/>
  <c r="Q96" s="1"/>
  <c r="M96"/>
  <c r="I97"/>
  <c r="N97" s="1"/>
  <c r="Q97" s="1"/>
  <c r="E98"/>
  <c r="N98" s="1"/>
  <c r="Q98" s="1"/>
  <c r="M98"/>
  <c r="I99"/>
  <c r="N99" s="1"/>
  <c r="Q99" s="1"/>
  <c r="E100"/>
  <c r="N100" s="1"/>
  <c r="Q100" s="1"/>
  <c r="M100"/>
  <c r="P92"/>
  <c r="A106"/>
  <c r="H102"/>
  <c r="D103"/>
  <c r="N103" s="1"/>
  <c r="Q103" s="1"/>
  <c r="L103"/>
  <c r="H104"/>
  <c r="D105"/>
  <c r="N105" s="1"/>
  <c r="Q105" s="1"/>
  <c r="L105"/>
  <c r="H106"/>
  <c r="N106" s="1"/>
  <c r="Q106" s="1"/>
  <c r="D107"/>
  <c r="L107"/>
  <c r="H108"/>
  <c r="N108" s="1"/>
  <c r="Q108" s="1"/>
  <c r="D109"/>
  <c r="N109" s="1"/>
  <c r="Q109" s="1"/>
  <c r="L109"/>
  <c r="H110"/>
  <c r="D111"/>
  <c r="L111"/>
  <c r="H112"/>
  <c r="D113"/>
  <c r="N113" s="1"/>
  <c r="Q113" s="1"/>
  <c r="L113"/>
  <c r="P104"/>
  <c r="A118"/>
  <c r="G115"/>
  <c r="C116"/>
  <c r="K116"/>
  <c r="G117"/>
  <c r="C118"/>
  <c r="N118" s="1"/>
  <c r="Q118" s="1"/>
  <c r="K118"/>
  <c r="G119"/>
  <c r="C120"/>
  <c r="N120" s="1"/>
  <c r="Q120" s="1"/>
  <c r="K120"/>
  <c r="G121"/>
  <c r="C122"/>
  <c r="N122" s="1"/>
  <c r="Q122" s="1"/>
  <c r="K122"/>
  <c r="G123"/>
  <c r="C124"/>
  <c r="N124" s="1"/>
  <c r="Q124" s="1"/>
  <c r="K124"/>
  <c r="G125"/>
  <c r="C126"/>
  <c r="N126" s="1"/>
  <c r="Q126" s="1"/>
  <c r="K126"/>
  <c r="P116"/>
  <c r="A130"/>
  <c r="J131"/>
  <c r="F132"/>
  <c r="N132" s="1"/>
  <c r="Q132" s="1"/>
  <c r="B133"/>
  <c r="J133"/>
  <c r="F134"/>
  <c r="B135"/>
  <c r="J135"/>
  <c r="F136"/>
  <c r="B137"/>
  <c r="J137"/>
  <c r="F138"/>
  <c r="B139"/>
  <c r="N139" s="1"/>
  <c r="Q139" s="1"/>
  <c r="J139"/>
  <c r="P128"/>
  <c r="A142"/>
  <c r="M149"/>
  <c r="I150"/>
  <c r="E151"/>
  <c r="N151" s="1"/>
  <c r="Q151" s="1"/>
  <c r="M151"/>
  <c r="I152"/>
  <c r="E153"/>
  <c r="A154"/>
  <c r="H159"/>
  <c r="D160"/>
  <c r="L160"/>
  <c r="H161"/>
  <c r="D162"/>
  <c r="N162" s="1"/>
  <c r="Q162" s="1"/>
  <c r="L162"/>
  <c r="H163"/>
  <c r="D164"/>
  <c r="L164"/>
  <c r="H165"/>
  <c r="D166"/>
  <c r="C167"/>
  <c r="N167" s="1"/>
  <c r="Q167" s="1"/>
  <c r="K167"/>
  <c r="G168"/>
  <c r="C169"/>
  <c r="N169" s="1"/>
  <c r="Q169" s="1"/>
  <c r="K169"/>
  <c r="G170"/>
  <c r="C171"/>
  <c r="K171"/>
  <c r="G172"/>
  <c r="C173"/>
  <c r="N173" s="1"/>
  <c r="Q173" s="1"/>
  <c r="K173"/>
  <c r="G174"/>
  <c r="C175"/>
  <c r="K175"/>
  <c r="G176"/>
  <c r="C177"/>
  <c r="N177" s="1"/>
  <c r="Q177" s="1"/>
  <c r="K177"/>
  <c r="G178"/>
  <c r="C179"/>
  <c r="N179" s="1"/>
  <c r="Q179" s="1"/>
  <c r="B180"/>
  <c r="J180"/>
  <c r="F181"/>
  <c r="B182"/>
  <c r="J182"/>
  <c r="F183"/>
  <c r="B184"/>
  <c r="J184"/>
  <c r="F185"/>
  <c r="B186"/>
  <c r="J186"/>
  <c r="F187"/>
  <c r="B188"/>
  <c r="J188"/>
  <c r="F189"/>
  <c r="B190"/>
  <c r="N190" s="1"/>
  <c r="Q190" s="1"/>
  <c r="J190"/>
  <c r="F191"/>
  <c r="B192"/>
  <c r="N192" s="1"/>
  <c r="Q192" s="1"/>
  <c r="I193"/>
  <c r="E194"/>
  <c r="M194"/>
  <c r="I195"/>
  <c r="E196"/>
  <c r="M196"/>
  <c r="I197"/>
  <c r="E198"/>
  <c r="M198"/>
  <c r="I199"/>
  <c r="E200"/>
  <c r="M200"/>
  <c r="I201"/>
  <c r="E202"/>
  <c r="M202"/>
  <c r="I203"/>
  <c r="E204"/>
  <c r="M204"/>
  <c r="O194"/>
  <c r="P196"/>
  <c r="B206"/>
  <c r="N206" s="1"/>
  <c r="Q206" s="1"/>
  <c r="J206"/>
  <c r="F207"/>
  <c r="B208"/>
  <c r="N208" s="1"/>
  <c r="J208"/>
  <c r="F209"/>
  <c r="B210"/>
  <c r="N210" s="1"/>
  <c r="Q210" s="1"/>
  <c r="J210"/>
  <c r="F211"/>
  <c r="B212"/>
  <c r="J212"/>
  <c r="F213"/>
  <c r="B214"/>
  <c r="J214"/>
  <c r="F215"/>
  <c r="B216"/>
  <c r="N216" s="1"/>
  <c r="Q216" s="1"/>
  <c r="O208"/>
  <c r="E217"/>
  <c r="S163" i="5"/>
  <c r="T162"/>
  <c r="T164" s="1"/>
  <c r="R161"/>
  <c r="Q161"/>
  <c r="O161"/>
  <c r="N161"/>
  <c r="M161"/>
  <c r="L161"/>
  <c r="K161"/>
  <c r="J161"/>
  <c r="I161"/>
  <c r="H161"/>
  <c r="G161"/>
  <c r="F161"/>
  <c r="E161"/>
  <c r="D161"/>
  <c r="P161" s="1"/>
  <c r="S161" s="1"/>
  <c r="R160"/>
  <c r="Q160"/>
  <c r="O160"/>
  <c r="N160"/>
  <c r="M160"/>
  <c r="L160"/>
  <c r="K160"/>
  <c r="J160"/>
  <c r="I160"/>
  <c r="H160"/>
  <c r="G160"/>
  <c r="F160"/>
  <c r="E160"/>
  <c r="D160"/>
  <c r="P160" s="1"/>
  <c r="S160" s="1"/>
  <c r="R159"/>
  <c r="Q159"/>
  <c r="O159"/>
  <c r="N159"/>
  <c r="M159"/>
  <c r="L159"/>
  <c r="K159"/>
  <c r="J159"/>
  <c r="I159"/>
  <c r="H159"/>
  <c r="G159"/>
  <c r="F159"/>
  <c r="E159"/>
  <c r="D159"/>
  <c r="P159" s="1"/>
  <c r="S159" s="1"/>
  <c r="R158"/>
  <c r="Q158"/>
  <c r="O158"/>
  <c r="N158"/>
  <c r="M158"/>
  <c r="L158"/>
  <c r="K158"/>
  <c r="J158"/>
  <c r="I158"/>
  <c r="H158"/>
  <c r="G158"/>
  <c r="F158"/>
  <c r="E158"/>
  <c r="D158"/>
  <c r="P158" s="1"/>
  <c r="S158" s="1"/>
  <c r="R157"/>
  <c r="Q157"/>
  <c r="O157"/>
  <c r="N157"/>
  <c r="M157"/>
  <c r="L157"/>
  <c r="K157"/>
  <c r="J157"/>
  <c r="I157"/>
  <c r="H157"/>
  <c r="G157"/>
  <c r="F157"/>
  <c r="E157"/>
  <c r="D157"/>
  <c r="P157" s="1"/>
  <c r="S157" s="1"/>
  <c r="R156"/>
  <c r="Q156"/>
  <c r="O156"/>
  <c r="N156"/>
  <c r="M156"/>
  <c r="L156"/>
  <c r="K156"/>
  <c r="J156"/>
  <c r="I156"/>
  <c r="H156"/>
  <c r="G156"/>
  <c r="F156"/>
  <c r="E156"/>
  <c r="D156"/>
  <c r="P156" s="1"/>
  <c r="S156" s="1"/>
  <c r="R155"/>
  <c r="Q155"/>
  <c r="O155"/>
  <c r="N155"/>
  <c r="M155"/>
  <c r="L155"/>
  <c r="K155"/>
  <c r="J155"/>
  <c r="I155"/>
  <c r="H155"/>
  <c r="G155"/>
  <c r="F155"/>
  <c r="E155"/>
  <c r="D155"/>
  <c r="P155" s="1"/>
  <c r="S155" s="1"/>
  <c r="R154"/>
  <c r="Q154"/>
  <c r="O154"/>
  <c r="N154"/>
  <c r="M154"/>
  <c r="L154"/>
  <c r="K154"/>
  <c r="J154"/>
  <c r="I154"/>
  <c r="H154"/>
  <c r="G154"/>
  <c r="F154"/>
  <c r="E154"/>
  <c r="D154"/>
  <c r="P154" s="1"/>
  <c r="S154" s="1"/>
  <c r="R153"/>
  <c r="Q153"/>
  <c r="O153"/>
  <c r="N153"/>
  <c r="M153"/>
  <c r="L153"/>
  <c r="K153"/>
  <c r="J153"/>
  <c r="I153"/>
  <c r="H153"/>
  <c r="G153"/>
  <c r="F153"/>
  <c r="E153"/>
  <c r="D153"/>
  <c r="P153" s="1"/>
  <c r="S153" s="1"/>
  <c r="R152"/>
  <c r="Q152"/>
  <c r="O152"/>
  <c r="N152"/>
  <c r="M152"/>
  <c r="L152"/>
  <c r="K152"/>
  <c r="J152"/>
  <c r="I152"/>
  <c r="H152"/>
  <c r="G152"/>
  <c r="F152"/>
  <c r="E152"/>
  <c r="D152"/>
  <c r="P152" s="1"/>
  <c r="S152" s="1"/>
  <c r="R151"/>
  <c r="Q151"/>
  <c r="O151"/>
  <c r="N151"/>
  <c r="M151"/>
  <c r="L151"/>
  <c r="K151"/>
  <c r="J151"/>
  <c r="I151"/>
  <c r="H151"/>
  <c r="G151"/>
  <c r="F151"/>
  <c r="E151"/>
  <c r="D151"/>
  <c r="P151" s="1"/>
  <c r="S151" s="1"/>
  <c r="R150"/>
  <c r="Q150"/>
  <c r="O150"/>
  <c r="N150"/>
  <c r="M150"/>
  <c r="L150"/>
  <c r="K150"/>
  <c r="J150"/>
  <c r="I150"/>
  <c r="H150"/>
  <c r="G150"/>
  <c r="F150"/>
  <c r="E150"/>
  <c r="D150"/>
  <c r="P150" s="1"/>
  <c r="S150" s="1"/>
  <c r="R149"/>
  <c r="Q149"/>
  <c r="O149"/>
  <c r="N149"/>
  <c r="M149"/>
  <c r="L149"/>
  <c r="K149"/>
  <c r="J149"/>
  <c r="I149"/>
  <c r="H149"/>
  <c r="G149"/>
  <c r="F149"/>
  <c r="E149"/>
  <c r="D149"/>
  <c r="P149" s="1"/>
  <c r="S149" s="1"/>
  <c r="R148"/>
  <c r="Q148"/>
  <c r="O148"/>
  <c r="N148"/>
  <c r="M148"/>
  <c r="L148"/>
  <c r="K148"/>
  <c r="J148"/>
  <c r="I148"/>
  <c r="H148"/>
  <c r="G148"/>
  <c r="F148"/>
  <c r="E148"/>
  <c r="D148"/>
  <c r="P148" s="1"/>
  <c r="S148" s="1"/>
  <c r="R147"/>
  <c r="Q147"/>
  <c r="O147"/>
  <c r="N147"/>
  <c r="M147"/>
  <c r="L147"/>
  <c r="K147"/>
  <c r="J147"/>
  <c r="I147"/>
  <c r="H147"/>
  <c r="G147"/>
  <c r="F147"/>
  <c r="E147"/>
  <c r="D147"/>
  <c r="P147" s="1"/>
  <c r="S147" s="1"/>
  <c r="R146"/>
  <c r="Q146"/>
  <c r="O146"/>
  <c r="N146"/>
  <c r="M146"/>
  <c r="L146"/>
  <c r="K146"/>
  <c r="J146"/>
  <c r="I146"/>
  <c r="H146"/>
  <c r="G146"/>
  <c r="F146"/>
  <c r="E146"/>
  <c r="D146"/>
  <c r="P146" s="1"/>
  <c r="S146" s="1"/>
  <c r="R145"/>
  <c r="Q145"/>
  <c r="O145"/>
  <c r="N145"/>
  <c r="M145"/>
  <c r="L145"/>
  <c r="K145"/>
  <c r="J145"/>
  <c r="I145"/>
  <c r="H145"/>
  <c r="G145"/>
  <c r="F145"/>
  <c r="E145"/>
  <c r="D145"/>
  <c r="P145" s="1"/>
  <c r="S145" s="1"/>
  <c r="R144"/>
  <c r="Q144"/>
  <c r="O144"/>
  <c r="N144"/>
  <c r="M144"/>
  <c r="L144"/>
  <c r="K144"/>
  <c r="J144"/>
  <c r="I144"/>
  <c r="H144"/>
  <c r="G144"/>
  <c r="F144"/>
  <c r="E144"/>
  <c r="D144"/>
  <c r="P144" s="1"/>
  <c r="S144" s="1"/>
  <c r="R143"/>
  <c r="Q143"/>
  <c r="O143"/>
  <c r="N143"/>
  <c r="M143"/>
  <c r="L143"/>
  <c r="K143"/>
  <c r="J143"/>
  <c r="I143"/>
  <c r="H143"/>
  <c r="G143"/>
  <c r="F143"/>
  <c r="E143"/>
  <c r="D143"/>
  <c r="P143" s="1"/>
  <c r="S143" s="1"/>
  <c r="R142"/>
  <c r="Q142"/>
  <c r="O142"/>
  <c r="N142"/>
  <c r="M142"/>
  <c r="L142"/>
  <c r="K142"/>
  <c r="J142"/>
  <c r="I142"/>
  <c r="H142"/>
  <c r="G142"/>
  <c r="F142"/>
  <c r="E142"/>
  <c r="D142"/>
  <c r="P142" s="1"/>
  <c r="S142" s="1"/>
  <c r="R141"/>
  <c r="Q141"/>
  <c r="O141"/>
  <c r="N141"/>
  <c r="M141"/>
  <c r="L141"/>
  <c r="K141"/>
  <c r="J141"/>
  <c r="I141"/>
  <c r="H141"/>
  <c r="G141"/>
  <c r="F141"/>
  <c r="E141"/>
  <c r="D141"/>
  <c r="P141" s="1"/>
  <c r="S141" s="1"/>
  <c r="R140"/>
  <c r="Q140"/>
  <c r="O140"/>
  <c r="N140"/>
  <c r="M140"/>
  <c r="L140"/>
  <c r="K140"/>
  <c r="J140"/>
  <c r="I140"/>
  <c r="H140"/>
  <c r="G140"/>
  <c r="F140"/>
  <c r="E140"/>
  <c r="D140"/>
  <c r="P140" s="1"/>
  <c r="S140" s="1"/>
  <c r="R139"/>
  <c r="Q139"/>
  <c r="O139"/>
  <c r="N139"/>
  <c r="M139"/>
  <c r="L139"/>
  <c r="K139"/>
  <c r="J139"/>
  <c r="I139"/>
  <c r="H139"/>
  <c r="G139"/>
  <c r="F139"/>
  <c r="E139"/>
  <c r="D139"/>
  <c r="P139" s="1"/>
  <c r="S139" s="1"/>
  <c r="R138"/>
  <c r="Q138"/>
  <c r="O138"/>
  <c r="N138"/>
  <c r="M138"/>
  <c r="L138"/>
  <c r="K138"/>
  <c r="J138"/>
  <c r="I138"/>
  <c r="H138"/>
  <c r="G138"/>
  <c r="F138"/>
  <c r="E138"/>
  <c r="D138"/>
  <c r="P138" s="1"/>
  <c r="S138" s="1"/>
  <c r="R137"/>
  <c r="Q137"/>
  <c r="O137"/>
  <c r="N137"/>
  <c r="M137"/>
  <c r="L137"/>
  <c r="K137"/>
  <c r="J137"/>
  <c r="I137"/>
  <c r="H137"/>
  <c r="G137"/>
  <c r="F137"/>
  <c r="E137"/>
  <c r="D137"/>
  <c r="P137" s="1"/>
  <c r="S137" s="1"/>
  <c r="R136"/>
  <c r="Q136"/>
  <c r="O136"/>
  <c r="N136"/>
  <c r="M136"/>
  <c r="L136"/>
  <c r="K136"/>
  <c r="J136"/>
  <c r="I136"/>
  <c r="H136"/>
  <c r="G136"/>
  <c r="F136"/>
  <c r="E136"/>
  <c r="D136"/>
  <c r="P136" s="1"/>
  <c r="S136" s="1"/>
  <c r="R135"/>
  <c r="Q135"/>
  <c r="O135"/>
  <c r="N135"/>
  <c r="M135"/>
  <c r="L135"/>
  <c r="K135"/>
  <c r="J135"/>
  <c r="I135"/>
  <c r="H135"/>
  <c r="G135"/>
  <c r="F135"/>
  <c r="E135"/>
  <c r="D135"/>
  <c r="P135" s="1"/>
  <c r="S135" s="1"/>
  <c r="R134"/>
  <c r="Q134"/>
  <c r="O134"/>
  <c r="N134"/>
  <c r="M134"/>
  <c r="L134"/>
  <c r="K134"/>
  <c r="J134"/>
  <c r="I134"/>
  <c r="H134"/>
  <c r="G134"/>
  <c r="F134"/>
  <c r="E134"/>
  <c r="D134"/>
  <c r="P134" s="1"/>
  <c r="S134" s="1"/>
  <c r="R133"/>
  <c r="Q133"/>
  <c r="O133"/>
  <c r="N133"/>
  <c r="M133"/>
  <c r="L133"/>
  <c r="K133"/>
  <c r="J133"/>
  <c r="I133"/>
  <c r="H133"/>
  <c r="G133"/>
  <c r="F133"/>
  <c r="E133"/>
  <c r="D133"/>
  <c r="P133" s="1"/>
  <c r="S133" s="1"/>
  <c r="R132"/>
  <c r="Q132"/>
  <c r="O132"/>
  <c r="N132"/>
  <c r="M132"/>
  <c r="L132"/>
  <c r="K132"/>
  <c r="J132"/>
  <c r="I132"/>
  <c r="H132"/>
  <c r="G132"/>
  <c r="F132"/>
  <c r="E132"/>
  <c r="D132"/>
  <c r="P132" s="1"/>
  <c r="S132" s="1"/>
  <c r="R131"/>
  <c r="Q131"/>
  <c r="O131"/>
  <c r="N131"/>
  <c r="M131"/>
  <c r="L131"/>
  <c r="K131"/>
  <c r="J131"/>
  <c r="I131"/>
  <c r="H131"/>
  <c r="G131"/>
  <c r="F131"/>
  <c r="E131"/>
  <c r="D131"/>
  <c r="P131" s="1"/>
  <c r="S131" s="1"/>
  <c r="R130"/>
  <c r="Q130"/>
  <c r="O130"/>
  <c r="N130"/>
  <c r="M130"/>
  <c r="L130"/>
  <c r="K130"/>
  <c r="J130"/>
  <c r="I130"/>
  <c r="H130"/>
  <c r="G130"/>
  <c r="F130"/>
  <c r="E130"/>
  <c r="D130"/>
  <c r="P130" s="1"/>
  <c r="S130" s="1"/>
  <c r="R129"/>
  <c r="Q129"/>
  <c r="O129"/>
  <c r="N129"/>
  <c r="M129"/>
  <c r="L129"/>
  <c r="K129"/>
  <c r="J129"/>
  <c r="I129"/>
  <c r="H129"/>
  <c r="G129"/>
  <c r="F129"/>
  <c r="E129"/>
  <c r="D129"/>
  <c r="P129" s="1"/>
  <c r="S129" s="1"/>
  <c r="R128"/>
  <c r="Q128"/>
  <c r="O128"/>
  <c r="N128"/>
  <c r="M128"/>
  <c r="L128"/>
  <c r="K128"/>
  <c r="J128"/>
  <c r="I128"/>
  <c r="H128"/>
  <c r="G128"/>
  <c r="F128"/>
  <c r="E128"/>
  <c r="D128"/>
  <c r="P128" s="1"/>
  <c r="S128" s="1"/>
  <c r="R127"/>
  <c r="Q127"/>
  <c r="O127"/>
  <c r="N127"/>
  <c r="M127"/>
  <c r="L127"/>
  <c r="K127"/>
  <c r="J127"/>
  <c r="I127"/>
  <c r="H127"/>
  <c r="G127"/>
  <c r="F127"/>
  <c r="E127"/>
  <c r="D127"/>
  <c r="P127" s="1"/>
  <c r="S127" s="1"/>
  <c r="R126"/>
  <c r="Q126"/>
  <c r="O126"/>
  <c r="N126"/>
  <c r="M126"/>
  <c r="L126"/>
  <c r="K126"/>
  <c r="J126"/>
  <c r="I126"/>
  <c r="H126"/>
  <c r="G126"/>
  <c r="F126"/>
  <c r="E126"/>
  <c r="D126"/>
  <c r="P126" s="1"/>
  <c r="S126" s="1"/>
  <c r="R125"/>
  <c r="Q125"/>
  <c r="O125"/>
  <c r="N125"/>
  <c r="M125"/>
  <c r="L125"/>
  <c r="K125"/>
  <c r="J125"/>
  <c r="I125"/>
  <c r="H125"/>
  <c r="G125"/>
  <c r="F125"/>
  <c r="E125"/>
  <c r="D125"/>
  <c r="P125" s="1"/>
  <c r="S125" s="1"/>
  <c r="R124"/>
  <c r="Q124"/>
  <c r="O124"/>
  <c r="N124"/>
  <c r="M124"/>
  <c r="L124"/>
  <c r="K124"/>
  <c r="J124"/>
  <c r="I124"/>
  <c r="H124"/>
  <c r="G124"/>
  <c r="F124"/>
  <c r="E124"/>
  <c r="D124"/>
  <c r="P124" s="1"/>
  <c r="S124" s="1"/>
  <c r="R123"/>
  <c r="Q123"/>
  <c r="O123"/>
  <c r="N123"/>
  <c r="M123"/>
  <c r="L123"/>
  <c r="K123"/>
  <c r="J123"/>
  <c r="I123"/>
  <c r="H123"/>
  <c r="G123"/>
  <c r="F123"/>
  <c r="E123"/>
  <c r="D123"/>
  <c r="P123" s="1"/>
  <c r="S123" s="1"/>
  <c r="R122"/>
  <c r="Q122"/>
  <c r="O122"/>
  <c r="N122"/>
  <c r="M122"/>
  <c r="L122"/>
  <c r="K122"/>
  <c r="J122"/>
  <c r="I122"/>
  <c r="H122"/>
  <c r="G122"/>
  <c r="F122"/>
  <c r="E122"/>
  <c r="D122"/>
  <c r="P122" s="1"/>
  <c r="S122" s="1"/>
  <c r="R121"/>
  <c r="Q121"/>
  <c r="O121"/>
  <c r="N121"/>
  <c r="M121"/>
  <c r="L121"/>
  <c r="K121"/>
  <c r="J121"/>
  <c r="I121"/>
  <c r="H121"/>
  <c r="G121"/>
  <c r="F121"/>
  <c r="E121"/>
  <c r="D121"/>
  <c r="P121" s="1"/>
  <c r="S121" s="1"/>
  <c r="R120"/>
  <c r="Q120"/>
  <c r="O120"/>
  <c r="N120"/>
  <c r="M120"/>
  <c r="L120"/>
  <c r="K120"/>
  <c r="J120"/>
  <c r="I120"/>
  <c r="H120"/>
  <c r="G120"/>
  <c r="F120"/>
  <c r="E120"/>
  <c r="D120"/>
  <c r="P120" s="1"/>
  <c r="S120" s="1"/>
  <c r="R119"/>
  <c r="Q119"/>
  <c r="O119"/>
  <c r="N119"/>
  <c r="M119"/>
  <c r="L119"/>
  <c r="K119"/>
  <c r="J119"/>
  <c r="I119"/>
  <c r="H119"/>
  <c r="G119"/>
  <c r="F119"/>
  <c r="E119"/>
  <c r="D119"/>
  <c r="P119" s="1"/>
  <c r="S119" s="1"/>
  <c r="R118"/>
  <c r="Q118"/>
  <c r="O118"/>
  <c r="N118"/>
  <c r="M118"/>
  <c r="L118"/>
  <c r="K118"/>
  <c r="J118"/>
  <c r="I118"/>
  <c r="H118"/>
  <c r="G118"/>
  <c r="F118"/>
  <c r="E118"/>
  <c r="D118"/>
  <c r="P118" s="1"/>
  <c r="S118" s="1"/>
  <c r="R117"/>
  <c r="Q117"/>
  <c r="O117"/>
  <c r="N117"/>
  <c r="M117"/>
  <c r="L117"/>
  <c r="K117"/>
  <c r="J117"/>
  <c r="I117"/>
  <c r="H117"/>
  <c r="G117"/>
  <c r="F117"/>
  <c r="E117"/>
  <c r="D117"/>
  <c r="P117" s="1"/>
  <c r="S117" s="1"/>
  <c r="R116"/>
  <c r="Q116"/>
  <c r="O116"/>
  <c r="N116"/>
  <c r="M116"/>
  <c r="L116"/>
  <c r="K116"/>
  <c r="J116"/>
  <c r="I116"/>
  <c r="H116"/>
  <c r="G116"/>
  <c r="F116"/>
  <c r="E116"/>
  <c r="D116"/>
  <c r="P116" s="1"/>
  <c r="S116" s="1"/>
  <c r="R115"/>
  <c r="Q115"/>
  <c r="O115"/>
  <c r="N115"/>
  <c r="M115"/>
  <c r="L115"/>
  <c r="K115"/>
  <c r="J115"/>
  <c r="I115"/>
  <c r="H115"/>
  <c r="G115"/>
  <c r="F115"/>
  <c r="E115"/>
  <c r="D115"/>
  <c r="P115" s="1"/>
  <c r="S115" s="1"/>
  <c r="R114"/>
  <c r="Q114"/>
  <c r="O114"/>
  <c r="N114"/>
  <c r="M114"/>
  <c r="L114"/>
  <c r="K114"/>
  <c r="J114"/>
  <c r="I114"/>
  <c r="H114"/>
  <c r="G114"/>
  <c r="F114"/>
  <c r="E114"/>
  <c r="D114"/>
  <c r="P114" s="1"/>
  <c r="S114" s="1"/>
  <c r="R113"/>
  <c r="Q113"/>
  <c r="O113"/>
  <c r="N113"/>
  <c r="M113"/>
  <c r="L113"/>
  <c r="K113"/>
  <c r="J113"/>
  <c r="I113"/>
  <c r="H113"/>
  <c r="G113"/>
  <c r="F113"/>
  <c r="E113"/>
  <c r="D113"/>
  <c r="P113" s="1"/>
  <c r="S113" s="1"/>
  <c r="R112"/>
  <c r="Q112"/>
  <c r="O112"/>
  <c r="N112"/>
  <c r="M112"/>
  <c r="L112"/>
  <c r="K112"/>
  <c r="J112"/>
  <c r="I112"/>
  <c r="H112"/>
  <c r="G112"/>
  <c r="F112"/>
  <c r="E112"/>
  <c r="D112"/>
  <c r="P112" s="1"/>
  <c r="S112" s="1"/>
  <c r="R111"/>
  <c r="Q111"/>
  <c r="O111"/>
  <c r="N111"/>
  <c r="M111"/>
  <c r="L111"/>
  <c r="K111"/>
  <c r="J111"/>
  <c r="I111"/>
  <c r="H111"/>
  <c r="G111"/>
  <c r="F111"/>
  <c r="E111"/>
  <c r="D111"/>
  <c r="P111" s="1"/>
  <c r="S111" s="1"/>
  <c r="R110"/>
  <c r="Q110"/>
  <c r="O110"/>
  <c r="N110"/>
  <c r="M110"/>
  <c r="L110"/>
  <c r="K110"/>
  <c r="J110"/>
  <c r="I110"/>
  <c r="H110"/>
  <c r="G110"/>
  <c r="F110"/>
  <c r="E110"/>
  <c r="D110"/>
  <c r="P110" s="1"/>
  <c r="S110" s="1"/>
  <c r="R109"/>
  <c r="Q109"/>
  <c r="O109"/>
  <c r="N109"/>
  <c r="M109"/>
  <c r="L109"/>
  <c r="K109"/>
  <c r="J109"/>
  <c r="I109"/>
  <c r="H109"/>
  <c r="G109"/>
  <c r="F109"/>
  <c r="E109"/>
  <c r="D109"/>
  <c r="P109" s="1"/>
  <c r="S109" s="1"/>
  <c r="R108"/>
  <c r="Q108"/>
  <c r="O108"/>
  <c r="N108"/>
  <c r="M108"/>
  <c r="L108"/>
  <c r="K108"/>
  <c r="J108"/>
  <c r="I108"/>
  <c r="H108"/>
  <c r="G108"/>
  <c r="F108"/>
  <c r="E108"/>
  <c r="D108"/>
  <c r="P108" s="1"/>
  <c r="S108" s="1"/>
  <c r="R107"/>
  <c r="Q107"/>
  <c r="O107"/>
  <c r="N107"/>
  <c r="M107"/>
  <c r="L107"/>
  <c r="K107"/>
  <c r="J107"/>
  <c r="I107"/>
  <c r="H107"/>
  <c r="G107"/>
  <c r="F107"/>
  <c r="E107"/>
  <c r="D107"/>
  <c r="P107" s="1"/>
  <c r="S107" s="1"/>
  <c r="R106"/>
  <c r="Q106"/>
  <c r="O106"/>
  <c r="N106"/>
  <c r="M106"/>
  <c r="L106"/>
  <c r="K106"/>
  <c r="J106"/>
  <c r="I106"/>
  <c r="H106"/>
  <c r="G106"/>
  <c r="F106"/>
  <c r="E106"/>
  <c r="D106"/>
  <c r="P106" s="1"/>
  <c r="S106" s="1"/>
  <c r="R105"/>
  <c r="Q105"/>
  <c r="O105"/>
  <c r="N105"/>
  <c r="M105"/>
  <c r="L105"/>
  <c r="K105"/>
  <c r="J105"/>
  <c r="I105"/>
  <c r="H105"/>
  <c r="G105"/>
  <c r="F105"/>
  <c r="E105"/>
  <c r="D105"/>
  <c r="P105" s="1"/>
  <c r="S105" s="1"/>
  <c r="R104"/>
  <c r="Q104"/>
  <c r="O104"/>
  <c r="N104"/>
  <c r="M104"/>
  <c r="L104"/>
  <c r="K104"/>
  <c r="J104"/>
  <c r="I104"/>
  <c r="H104"/>
  <c r="G104"/>
  <c r="F104"/>
  <c r="E104"/>
  <c r="D104"/>
  <c r="P104" s="1"/>
  <c r="S104" s="1"/>
  <c r="R103"/>
  <c r="Q103"/>
  <c r="O103"/>
  <c r="N103"/>
  <c r="M103"/>
  <c r="L103"/>
  <c r="K103"/>
  <c r="J103"/>
  <c r="I103"/>
  <c r="H103"/>
  <c r="G103"/>
  <c r="F103"/>
  <c r="E103"/>
  <c r="D103"/>
  <c r="P103" s="1"/>
  <c r="S103" s="1"/>
  <c r="R102"/>
  <c r="Q102"/>
  <c r="O102"/>
  <c r="N102"/>
  <c r="M102"/>
  <c r="L102"/>
  <c r="K102"/>
  <c r="J102"/>
  <c r="I102"/>
  <c r="H102"/>
  <c r="G102"/>
  <c r="F102"/>
  <c r="E102"/>
  <c r="D102"/>
  <c r="P102" s="1"/>
  <c r="S102" s="1"/>
  <c r="R101"/>
  <c r="Q101"/>
  <c r="O101"/>
  <c r="N101"/>
  <c r="M101"/>
  <c r="L101"/>
  <c r="K101"/>
  <c r="J101"/>
  <c r="I101"/>
  <c r="H101"/>
  <c r="G101"/>
  <c r="F101"/>
  <c r="E101"/>
  <c r="D101"/>
  <c r="P101" s="1"/>
  <c r="S101" s="1"/>
  <c r="R100"/>
  <c r="Q100"/>
  <c r="O100"/>
  <c r="N100"/>
  <c r="M100"/>
  <c r="L100"/>
  <c r="K100"/>
  <c r="J100"/>
  <c r="I100"/>
  <c r="H100"/>
  <c r="G100"/>
  <c r="F100"/>
  <c r="E100"/>
  <c r="D100"/>
  <c r="P100" s="1"/>
  <c r="S100" s="1"/>
  <c r="R99"/>
  <c r="Q99"/>
  <c r="O99"/>
  <c r="N99"/>
  <c r="M99"/>
  <c r="L99"/>
  <c r="K99"/>
  <c r="J99"/>
  <c r="I99"/>
  <c r="H99"/>
  <c r="G99"/>
  <c r="F99"/>
  <c r="E99"/>
  <c r="D99"/>
  <c r="P99" s="1"/>
  <c r="S99" s="1"/>
  <c r="R98"/>
  <c r="Q98"/>
  <c r="O98"/>
  <c r="N98"/>
  <c r="M98"/>
  <c r="L98"/>
  <c r="K98"/>
  <c r="J98"/>
  <c r="I98"/>
  <c r="H98"/>
  <c r="G98"/>
  <c r="F98"/>
  <c r="E98"/>
  <c r="D98"/>
  <c r="P98" s="1"/>
  <c r="S98" s="1"/>
  <c r="R97"/>
  <c r="Q97"/>
  <c r="O97"/>
  <c r="N97"/>
  <c r="M97"/>
  <c r="L97"/>
  <c r="K97"/>
  <c r="J97"/>
  <c r="I97"/>
  <c r="H97"/>
  <c r="G97"/>
  <c r="F97"/>
  <c r="E97"/>
  <c r="D97"/>
  <c r="P97" s="1"/>
  <c r="S97" s="1"/>
  <c r="R96"/>
  <c r="Q96"/>
  <c r="O96"/>
  <c r="N96"/>
  <c r="M96"/>
  <c r="L96"/>
  <c r="K96"/>
  <c r="J96"/>
  <c r="I96"/>
  <c r="H96"/>
  <c r="G96"/>
  <c r="F96"/>
  <c r="E96"/>
  <c r="D96"/>
  <c r="P96" s="1"/>
  <c r="S96" s="1"/>
  <c r="R95"/>
  <c r="Q95"/>
  <c r="O95"/>
  <c r="N95"/>
  <c r="M95"/>
  <c r="L95"/>
  <c r="K95"/>
  <c r="J95"/>
  <c r="I95"/>
  <c r="H95"/>
  <c r="G95"/>
  <c r="F95"/>
  <c r="E95"/>
  <c r="D95"/>
  <c r="P95" s="1"/>
  <c r="S95" s="1"/>
  <c r="R94"/>
  <c r="Q94"/>
  <c r="O94"/>
  <c r="N94"/>
  <c r="M94"/>
  <c r="L94"/>
  <c r="K94"/>
  <c r="J94"/>
  <c r="I94"/>
  <c r="H94"/>
  <c r="G94"/>
  <c r="F94"/>
  <c r="E94"/>
  <c r="D94"/>
  <c r="P94" s="1"/>
  <c r="S94" s="1"/>
  <c r="R93"/>
  <c r="Q93"/>
  <c r="O93"/>
  <c r="N93"/>
  <c r="M93"/>
  <c r="L93"/>
  <c r="K93"/>
  <c r="J93"/>
  <c r="I93"/>
  <c r="H93"/>
  <c r="G93"/>
  <c r="F93"/>
  <c r="E93"/>
  <c r="D93"/>
  <c r="P93" s="1"/>
  <c r="S93" s="1"/>
  <c r="R92"/>
  <c r="Q92"/>
  <c r="O92"/>
  <c r="N92"/>
  <c r="M92"/>
  <c r="L92"/>
  <c r="K92"/>
  <c r="J92"/>
  <c r="I92"/>
  <c r="H92"/>
  <c r="G92"/>
  <c r="F92"/>
  <c r="E92"/>
  <c r="D92"/>
  <c r="P92" s="1"/>
  <c r="S92" s="1"/>
  <c r="R91"/>
  <c r="Q91"/>
  <c r="O91"/>
  <c r="N91"/>
  <c r="M91"/>
  <c r="L91"/>
  <c r="K91"/>
  <c r="J91"/>
  <c r="I91"/>
  <c r="H91"/>
  <c r="G91"/>
  <c r="F91"/>
  <c r="E91"/>
  <c r="D91"/>
  <c r="P91" s="1"/>
  <c r="S91" s="1"/>
  <c r="R90"/>
  <c r="Q90"/>
  <c r="O90"/>
  <c r="N90"/>
  <c r="M90"/>
  <c r="L90"/>
  <c r="K90"/>
  <c r="J90"/>
  <c r="I90"/>
  <c r="H90"/>
  <c r="G90"/>
  <c r="F90"/>
  <c r="E90"/>
  <c r="D90"/>
  <c r="P90" s="1"/>
  <c r="S90" s="1"/>
  <c r="R89"/>
  <c r="Q89"/>
  <c r="O89"/>
  <c r="N89"/>
  <c r="M89"/>
  <c r="L89"/>
  <c r="K89"/>
  <c r="J89"/>
  <c r="I89"/>
  <c r="H89"/>
  <c r="G89"/>
  <c r="F89"/>
  <c r="E89"/>
  <c r="D89"/>
  <c r="P89" s="1"/>
  <c r="S89" s="1"/>
  <c r="R88"/>
  <c r="Q88"/>
  <c r="O88"/>
  <c r="N88"/>
  <c r="M88"/>
  <c r="L88"/>
  <c r="K88"/>
  <c r="J88"/>
  <c r="I88"/>
  <c r="H88"/>
  <c r="G88"/>
  <c r="F88"/>
  <c r="E88"/>
  <c r="D88"/>
  <c r="P88" s="1"/>
  <c r="S88" s="1"/>
  <c r="R87"/>
  <c r="Q87"/>
  <c r="O87"/>
  <c r="N87"/>
  <c r="M87"/>
  <c r="L87"/>
  <c r="K87"/>
  <c r="J87"/>
  <c r="I87"/>
  <c r="H87"/>
  <c r="G87"/>
  <c r="F87"/>
  <c r="E87"/>
  <c r="D87"/>
  <c r="P87" s="1"/>
  <c r="S87" s="1"/>
  <c r="R86"/>
  <c r="Q86"/>
  <c r="O86"/>
  <c r="N86"/>
  <c r="M86"/>
  <c r="L86"/>
  <c r="K86"/>
  <c r="J86"/>
  <c r="I86"/>
  <c r="H86"/>
  <c r="G86"/>
  <c r="F86"/>
  <c r="E86"/>
  <c r="D86"/>
  <c r="P86" s="1"/>
  <c r="S86" s="1"/>
  <c r="R85"/>
  <c r="Q85"/>
  <c r="O85"/>
  <c r="N85"/>
  <c r="M85"/>
  <c r="L85"/>
  <c r="K85"/>
  <c r="J85"/>
  <c r="I85"/>
  <c r="H85"/>
  <c r="G85"/>
  <c r="F85"/>
  <c r="E85"/>
  <c r="D85"/>
  <c r="P85" s="1"/>
  <c r="S85" s="1"/>
  <c r="R84"/>
  <c r="Q84"/>
  <c r="O84"/>
  <c r="N84"/>
  <c r="M84"/>
  <c r="L84"/>
  <c r="K84"/>
  <c r="J84"/>
  <c r="I84"/>
  <c r="H84"/>
  <c r="G84"/>
  <c r="F84"/>
  <c r="E84"/>
  <c r="D84"/>
  <c r="P84" s="1"/>
  <c r="S84" s="1"/>
  <c r="R83"/>
  <c r="Q83"/>
  <c r="O83"/>
  <c r="N83"/>
  <c r="M83"/>
  <c r="L83"/>
  <c r="K83"/>
  <c r="J83"/>
  <c r="I83"/>
  <c r="H83"/>
  <c r="G83"/>
  <c r="F83"/>
  <c r="E83"/>
  <c r="D83"/>
  <c r="P83" s="1"/>
  <c r="S83" s="1"/>
  <c r="R82"/>
  <c r="Q82"/>
  <c r="O82"/>
  <c r="N82"/>
  <c r="M82"/>
  <c r="L82"/>
  <c r="K82"/>
  <c r="J82"/>
  <c r="I82"/>
  <c r="H82"/>
  <c r="G82"/>
  <c r="F82"/>
  <c r="E82"/>
  <c r="D82"/>
  <c r="P82" s="1"/>
  <c r="S82" s="1"/>
  <c r="R81"/>
  <c r="Q81"/>
  <c r="O81"/>
  <c r="N81"/>
  <c r="M81"/>
  <c r="L81"/>
  <c r="K81"/>
  <c r="J81"/>
  <c r="I81"/>
  <c r="H81"/>
  <c r="G81"/>
  <c r="F81"/>
  <c r="E81"/>
  <c r="D81"/>
  <c r="P81" s="1"/>
  <c r="S81" s="1"/>
  <c r="R80"/>
  <c r="Q80"/>
  <c r="O80"/>
  <c r="N80"/>
  <c r="M80"/>
  <c r="L80"/>
  <c r="K80"/>
  <c r="J80"/>
  <c r="I80"/>
  <c r="H80"/>
  <c r="G80"/>
  <c r="F80"/>
  <c r="E80"/>
  <c r="D80"/>
  <c r="P80" s="1"/>
  <c r="S80" s="1"/>
  <c r="R79"/>
  <c r="Q79"/>
  <c r="O79"/>
  <c r="N79"/>
  <c r="M79"/>
  <c r="L79"/>
  <c r="K79"/>
  <c r="J79"/>
  <c r="I79"/>
  <c r="H79"/>
  <c r="G79"/>
  <c r="F79"/>
  <c r="E79"/>
  <c r="D79"/>
  <c r="P79" s="1"/>
  <c r="S79" s="1"/>
  <c r="R78"/>
  <c r="Q78"/>
  <c r="O78"/>
  <c r="N78"/>
  <c r="M78"/>
  <c r="L78"/>
  <c r="K78"/>
  <c r="J78"/>
  <c r="I78"/>
  <c r="H78"/>
  <c r="G78"/>
  <c r="F78"/>
  <c r="E78"/>
  <c r="D78"/>
  <c r="P78" s="1"/>
  <c r="S78" s="1"/>
  <c r="R77"/>
  <c r="Q77"/>
  <c r="O77"/>
  <c r="N77"/>
  <c r="M77"/>
  <c r="L77"/>
  <c r="K77"/>
  <c r="J77"/>
  <c r="I77"/>
  <c r="H77"/>
  <c r="G77"/>
  <c r="F77"/>
  <c r="E77"/>
  <c r="D77"/>
  <c r="P77" s="1"/>
  <c r="S77" s="1"/>
  <c r="R76"/>
  <c r="Q76"/>
  <c r="O76"/>
  <c r="N76"/>
  <c r="M76"/>
  <c r="L76"/>
  <c r="K76"/>
  <c r="J76"/>
  <c r="I76"/>
  <c r="H76"/>
  <c r="G76"/>
  <c r="F76"/>
  <c r="E76"/>
  <c r="D76"/>
  <c r="P76" s="1"/>
  <c r="S76" s="1"/>
  <c r="R75"/>
  <c r="Q75"/>
  <c r="O75"/>
  <c r="N75"/>
  <c r="M75"/>
  <c r="L75"/>
  <c r="K75"/>
  <c r="J75"/>
  <c r="I75"/>
  <c r="H75"/>
  <c r="G75"/>
  <c r="F75"/>
  <c r="E75"/>
  <c r="D75"/>
  <c r="P75" s="1"/>
  <c r="S75" s="1"/>
  <c r="R74"/>
  <c r="Q74"/>
  <c r="O74"/>
  <c r="N74"/>
  <c r="M74"/>
  <c r="L74"/>
  <c r="K74"/>
  <c r="J74"/>
  <c r="I74"/>
  <c r="H74"/>
  <c r="G74"/>
  <c r="F74"/>
  <c r="E74"/>
  <c r="D74"/>
  <c r="P74" s="1"/>
  <c r="S74" s="1"/>
  <c r="R73"/>
  <c r="Q73"/>
  <c r="O73"/>
  <c r="N73"/>
  <c r="M73"/>
  <c r="L73"/>
  <c r="K73"/>
  <c r="J73"/>
  <c r="I73"/>
  <c r="H73"/>
  <c r="G73"/>
  <c r="F73"/>
  <c r="E73"/>
  <c r="D73"/>
  <c r="P73" s="1"/>
  <c r="S73" s="1"/>
  <c r="R72"/>
  <c r="Q72"/>
  <c r="O72"/>
  <c r="N72"/>
  <c r="M72"/>
  <c r="L72"/>
  <c r="K72"/>
  <c r="J72"/>
  <c r="I72"/>
  <c r="H72"/>
  <c r="G72"/>
  <c r="F72"/>
  <c r="E72"/>
  <c r="D72"/>
  <c r="P72" s="1"/>
  <c r="S72" s="1"/>
  <c r="R71"/>
  <c r="Q71"/>
  <c r="O71"/>
  <c r="N71"/>
  <c r="M71"/>
  <c r="L71"/>
  <c r="K71"/>
  <c r="J71"/>
  <c r="I71"/>
  <c r="H71"/>
  <c r="G71"/>
  <c r="F71"/>
  <c r="E71"/>
  <c r="D71"/>
  <c r="P71" s="1"/>
  <c r="S71" s="1"/>
  <c r="R70"/>
  <c r="Q70"/>
  <c r="O70"/>
  <c r="N70"/>
  <c r="M70"/>
  <c r="L70"/>
  <c r="K70"/>
  <c r="J70"/>
  <c r="I70"/>
  <c r="H70"/>
  <c r="G70"/>
  <c r="F70"/>
  <c r="E70"/>
  <c r="D70"/>
  <c r="P70" s="1"/>
  <c r="S70" s="1"/>
  <c r="R69"/>
  <c r="Q69"/>
  <c r="O69"/>
  <c r="N69"/>
  <c r="M69"/>
  <c r="L69"/>
  <c r="K69"/>
  <c r="J69"/>
  <c r="I69"/>
  <c r="H69"/>
  <c r="G69"/>
  <c r="F69"/>
  <c r="E69"/>
  <c r="D69"/>
  <c r="P69" s="1"/>
  <c r="S69" s="1"/>
  <c r="R68"/>
  <c r="Q68"/>
  <c r="O68"/>
  <c r="N68"/>
  <c r="M68"/>
  <c r="L68"/>
  <c r="K68"/>
  <c r="J68"/>
  <c r="I68"/>
  <c r="H68"/>
  <c r="G68"/>
  <c r="F68"/>
  <c r="E68"/>
  <c r="D68"/>
  <c r="P68" s="1"/>
  <c r="S68" s="1"/>
  <c r="R67"/>
  <c r="Q67"/>
  <c r="O67"/>
  <c r="N67"/>
  <c r="M67"/>
  <c r="L67"/>
  <c r="K67"/>
  <c r="J67"/>
  <c r="I67"/>
  <c r="H67"/>
  <c r="G67"/>
  <c r="F67"/>
  <c r="E67"/>
  <c r="D67"/>
  <c r="P67" s="1"/>
  <c r="S67" s="1"/>
  <c r="R66"/>
  <c r="Q66"/>
  <c r="O66"/>
  <c r="N66"/>
  <c r="M66"/>
  <c r="L66"/>
  <c r="K66"/>
  <c r="J66"/>
  <c r="I66"/>
  <c r="H66"/>
  <c r="G66"/>
  <c r="F66"/>
  <c r="E66"/>
  <c r="D66"/>
  <c r="P66" s="1"/>
  <c r="S66" s="1"/>
  <c r="R65"/>
  <c r="Q65"/>
  <c r="O65"/>
  <c r="N65"/>
  <c r="M65"/>
  <c r="L65"/>
  <c r="K65"/>
  <c r="J65"/>
  <c r="I65"/>
  <c r="H65"/>
  <c r="G65"/>
  <c r="F65"/>
  <c r="E65"/>
  <c r="D65"/>
  <c r="P65" s="1"/>
  <c r="S65" s="1"/>
  <c r="R64"/>
  <c r="Q64"/>
  <c r="O64"/>
  <c r="N64"/>
  <c r="M64"/>
  <c r="L64"/>
  <c r="K64"/>
  <c r="J64"/>
  <c r="I64"/>
  <c r="H64"/>
  <c r="G64"/>
  <c r="F64"/>
  <c r="E64"/>
  <c r="D64"/>
  <c r="P64" s="1"/>
  <c r="S64" s="1"/>
  <c r="R63"/>
  <c r="Q63"/>
  <c r="O63"/>
  <c r="N63"/>
  <c r="M63"/>
  <c r="L63"/>
  <c r="K63"/>
  <c r="J63"/>
  <c r="I63"/>
  <c r="H63"/>
  <c r="G63"/>
  <c r="F63"/>
  <c r="E63"/>
  <c r="D63"/>
  <c r="P63" s="1"/>
  <c r="S63" s="1"/>
  <c r="R62"/>
  <c r="Q62"/>
  <c r="O62"/>
  <c r="N62"/>
  <c r="M62"/>
  <c r="L62"/>
  <c r="K62"/>
  <c r="J62"/>
  <c r="I62"/>
  <c r="H62"/>
  <c r="G62"/>
  <c r="F62"/>
  <c r="E62"/>
  <c r="D62"/>
  <c r="P62" s="1"/>
  <c r="S62" s="1"/>
  <c r="R61"/>
  <c r="Q61"/>
  <c r="O61"/>
  <c r="N61"/>
  <c r="M61"/>
  <c r="L61"/>
  <c r="K61"/>
  <c r="J61"/>
  <c r="I61"/>
  <c r="H61"/>
  <c r="G61"/>
  <c r="F61"/>
  <c r="E61"/>
  <c r="D61"/>
  <c r="P61" s="1"/>
  <c r="S61" s="1"/>
  <c r="R60"/>
  <c r="Q60"/>
  <c r="O60"/>
  <c r="N60"/>
  <c r="M60"/>
  <c r="L60"/>
  <c r="K60"/>
  <c r="J60"/>
  <c r="I60"/>
  <c r="H60"/>
  <c r="G60"/>
  <c r="F60"/>
  <c r="E60"/>
  <c r="D60"/>
  <c r="P60" s="1"/>
  <c r="S60" s="1"/>
  <c r="R59"/>
  <c r="Q59"/>
  <c r="O59"/>
  <c r="N59"/>
  <c r="M59"/>
  <c r="L59"/>
  <c r="K59"/>
  <c r="J59"/>
  <c r="I59"/>
  <c r="H59"/>
  <c r="G59"/>
  <c r="F59"/>
  <c r="E59"/>
  <c r="D59"/>
  <c r="P59" s="1"/>
  <c r="S59" s="1"/>
  <c r="R58"/>
  <c r="Q58"/>
  <c r="O58"/>
  <c r="N58"/>
  <c r="M58"/>
  <c r="L58"/>
  <c r="K58"/>
  <c r="J58"/>
  <c r="I58"/>
  <c r="H58"/>
  <c r="G58"/>
  <c r="F58"/>
  <c r="E58"/>
  <c r="D58"/>
  <c r="P58" s="1"/>
  <c r="S58" s="1"/>
  <c r="R57"/>
  <c r="Q57"/>
  <c r="O57"/>
  <c r="N57"/>
  <c r="M57"/>
  <c r="L57"/>
  <c r="K57"/>
  <c r="J57"/>
  <c r="I57"/>
  <c r="H57"/>
  <c r="G57"/>
  <c r="F57"/>
  <c r="E57"/>
  <c r="D57"/>
  <c r="P57" s="1"/>
  <c r="S57" s="1"/>
  <c r="R56"/>
  <c r="Q56"/>
  <c r="O56"/>
  <c r="N56"/>
  <c r="M56"/>
  <c r="L56"/>
  <c r="K56"/>
  <c r="J56"/>
  <c r="I56"/>
  <c r="H56"/>
  <c r="G56"/>
  <c r="F56"/>
  <c r="E56"/>
  <c r="D56"/>
  <c r="P56" s="1"/>
  <c r="S56" s="1"/>
  <c r="R55"/>
  <c r="Q55"/>
  <c r="O55"/>
  <c r="N55"/>
  <c r="M55"/>
  <c r="L55"/>
  <c r="K55"/>
  <c r="J55"/>
  <c r="I55"/>
  <c r="H55"/>
  <c r="G55"/>
  <c r="F55"/>
  <c r="E55"/>
  <c r="D55"/>
  <c r="P55" s="1"/>
  <c r="S55" s="1"/>
  <c r="R54"/>
  <c r="Q54"/>
  <c r="O54"/>
  <c r="N54"/>
  <c r="M54"/>
  <c r="L54"/>
  <c r="K54"/>
  <c r="J54"/>
  <c r="I54"/>
  <c r="H54"/>
  <c r="G54"/>
  <c r="F54"/>
  <c r="E54"/>
  <c r="D54"/>
  <c r="P54" s="1"/>
  <c r="S54" s="1"/>
  <c r="R53"/>
  <c r="Q53"/>
  <c r="O53"/>
  <c r="N53"/>
  <c r="M53"/>
  <c r="L53"/>
  <c r="K53"/>
  <c r="J53"/>
  <c r="I53"/>
  <c r="H53"/>
  <c r="G53"/>
  <c r="F53"/>
  <c r="E53"/>
  <c r="D53"/>
  <c r="P53" s="1"/>
  <c r="S53" s="1"/>
  <c r="R52"/>
  <c r="Q52"/>
  <c r="O52"/>
  <c r="N52"/>
  <c r="M52"/>
  <c r="L52"/>
  <c r="K52"/>
  <c r="J52"/>
  <c r="I52"/>
  <c r="H52"/>
  <c r="G52"/>
  <c r="F52"/>
  <c r="E52"/>
  <c r="D52"/>
  <c r="P52" s="1"/>
  <c r="S52" s="1"/>
  <c r="R51"/>
  <c r="Q51"/>
  <c r="O51"/>
  <c r="N51"/>
  <c r="M51"/>
  <c r="L51"/>
  <c r="K51"/>
  <c r="J51"/>
  <c r="I51"/>
  <c r="H51"/>
  <c r="G51"/>
  <c r="F51"/>
  <c r="E51"/>
  <c r="D51"/>
  <c r="P51" s="1"/>
  <c r="S51" s="1"/>
  <c r="R50"/>
  <c r="Q50"/>
  <c r="O50"/>
  <c r="N50"/>
  <c r="M50"/>
  <c r="L50"/>
  <c r="K50"/>
  <c r="J50"/>
  <c r="I50"/>
  <c r="H50"/>
  <c r="G50"/>
  <c r="F50"/>
  <c r="E50"/>
  <c r="D50"/>
  <c r="P50" s="1"/>
  <c r="S50" s="1"/>
  <c r="R49"/>
  <c r="Q49"/>
  <c r="O49"/>
  <c r="N49"/>
  <c r="M49"/>
  <c r="L49"/>
  <c r="K49"/>
  <c r="J49"/>
  <c r="I49"/>
  <c r="H49"/>
  <c r="G49"/>
  <c r="F49"/>
  <c r="E49"/>
  <c r="D49"/>
  <c r="P49" s="1"/>
  <c r="S49" s="1"/>
  <c r="R48"/>
  <c r="Q48"/>
  <c r="O48"/>
  <c r="N48"/>
  <c r="M48"/>
  <c r="L48"/>
  <c r="K48"/>
  <c r="J48"/>
  <c r="I48"/>
  <c r="H48"/>
  <c r="G48"/>
  <c r="F48"/>
  <c r="E48"/>
  <c r="D48"/>
  <c r="P48" s="1"/>
  <c r="S48" s="1"/>
  <c r="R47"/>
  <c r="Q47"/>
  <c r="O47"/>
  <c r="N47"/>
  <c r="M47"/>
  <c r="L47"/>
  <c r="K47"/>
  <c r="J47"/>
  <c r="I47"/>
  <c r="H47"/>
  <c r="G47"/>
  <c r="F47"/>
  <c r="E47"/>
  <c r="D47"/>
  <c r="P47" s="1"/>
  <c r="S47" s="1"/>
  <c r="R46"/>
  <c r="Q46"/>
  <c r="O46"/>
  <c r="N46"/>
  <c r="M46"/>
  <c r="L46"/>
  <c r="K46"/>
  <c r="J46"/>
  <c r="I46"/>
  <c r="H46"/>
  <c r="G46"/>
  <c r="F46"/>
  <c r="E46"/>
  <c r="D46"/>
  <c r="P46" s="1"/>
  <c r="S46" s="1"/>
  <c r="R45"/>
  <c r="Q45"/>
  <c r="O45"/>
  <c r="N45"/>
  <c r="M45"/>
  <c r="L45"/>
  <c r="K45"/>
  <c r="J45"/>
  <c r="I45"/>
  <c r="H45"/>
  <c r="G45"/>
  <c r="F45"/>
  <c r="E45"/>
  <c r="D45"/>
  <c r="P45" s="1"/>
  <c r="S45" s="1"/>
  <c r="R44"/>
  <c r="Q44"/>
  <c r="O44"/>
  <c r="N44"/>
  <c r="M44"/>
  <c r="L44"/>
  <c r="K44"/>
  <c r="J44"/>
  <c r="I44"/>
  <c r="H44"/>
  <c r="G44"/>
  <c r="F44"/>
  <c r="E44"/>
  <c r="D44"/>
  <c r="P44" s="1"/>
  <c r="S44" s="1"/>
  <c r="R43"/>
  <c r="Q43"/>
  <c r="O43"/>
  <c r="N43"/>
  <c r="M43"/>
  <c r="L43"/>
  <c r="K43"/>
  <c r="J43"/>
  <c r="I43"/>
  <c r="H43"/>
  <c r="G43"/>
  <c r="F43"/>
  <c r="E43"/>
  <c r="D43"/>
  <c r="P43" s="1"/>
  <c r="S43" s="1"/>
  <c r="R42"/>
  <c r="Q42"/>
  <c r="O42"/>
  <c r="N42"/>
  <c r="M42"/>
  <c r="L42"/>
  <c r="K42"/>
  <c r="J42"/>
  <c r="I42"/>
  <c r="H42"/>
  <c r="G42"/>
  <c r="F42"/>
  <c r="E42"/>
  <c r="D42"/>
  <c r="P42" s="1"/>
  <c r="S42" s="1"/>
  <c r="R41"/>
  <c r="Q41"/>
  <c r="O41"/>
  <c r="N41"/>
  <c r="M41"/>
  <c r="L41"/>
  <c r="K41"/>
  <c r="J41"/>
  <c r="I41"/>
  <c r="H41"/>
  <c r="G41"/>
  <c r="F41"/>
  <c r="E41"/>
  <c r="D41"/>
  <c r="P41" s="1"/>
  <c r="S41" s="1"/>
  <c r="R40"/>
  <c r="Q40"/>
  <c r="O40"/>
  <c r="N40"/>
  <c r="M40"/>
  <c r="L40"/>
  <c r="K40"/>
  <c r="J40"/>
  <c r="I40"/>
  <c r="H40"/>
  <c r="G40"/>
  <c r="F40"/>
  <c r="E40"/>
  <c r="D40"/>
  <c r="P40" s="1"/>
  <c r="S40" s="1"/>
  <c r="R39"/>
  <c r="Q39"/>
  <c r="O39"/>
  <c r="N39"/>
  <c r="M39"/>
  <c r="L39"/>
  <c r="K39"/>
  <c r="J39"/>
  <c r="I39"/>
  <c r="H39"/>
  <c r="G39"/>
  <c r="F39"/>
  <c r="E39"/>
  <c r="D39"/>
  <c r="P39" s="1"/>
  <c r="S39" s="1"/>
  <c r="R38"/>
  <c r="Q38"/>
  <c r="O38"/>
  <c r="N38"/>
  <c r="M38"/>
  <c r="L38"/>
  <c r="K38"/>
  <c r="J38"/>
  <c r="I38"/>
  <c r="H38"/>
  <c r="G38"/>
  <c r="F38"/>
  <c r="E38"/>
  <c r="D38"/>
  <c r="P38" s="1"/>
  <c r="S38" s="1"/>
  <c r="R37"/>
  <c r="Q37"/>
  <c r="O37"/>
  <c r="N37"/>
  <c r="M37"/>
  <c r="L37"/>
  <c r="K37"/>
  <c r="J37"/>
  <c r="I37"/>
  <c r="H37"/>
  <c r="G37"/>
  <c r="F37"/>
  <c r="E37"/>
  <c r="D37"/>
  <c r="P37" s="1"/>
  <c r="S37" s="1"/>
  <c r="R36"/>
  <c r="Q36"/>
  <c r="O36"/>
  <c r="N36"/>
  <c r="M36"/>
  <c r="L36"/>
  <c r="K36"/>
  <c r="J36"/>
  <c r="I36"/>
  <c r="H36"/>
  <c r="G36"/>
  <c r="F36"/>
  <c r="E36"/>
  <c r="D36"/>
  <c r="P36" s="1"/>
  <c r="S36" s="1"/>
  <c r="R35"/>
  <c r="Q35"/>
  <c r="O35"/>
  <c r="N35"/>
  <c r="M35"/>
  <c r="L35"/>
  <c r="K35"/>
  <c r="J35"/>
  <c r="I35"/>
  <c r="H35"/>
  <c r="G35"/>
  <c r="F35"/>
  <c r="E35"/>
  <c r="D35"/>
  <c r="P35" s="1"/>
  <c r="S35" s="1"/>
  <c r="R34"/>
  <c r="Q34"/>
  <c r="O34"/>
  <c r="N34"/>
  <c r="M34"/>
  <c r="L34"/>
  <c r="K34"/>
  <c r="J34"/>
  <c r="I34"/>
  <c r="H34"/>
  <c r="G34"/>
  <c r="F34"/>
  <c r="E34"/>
  <c r="D34"/>
  <c r="P34" s="1"/>
  <c r="S34" s="1"/>
  <c r="R33"/>
  <c r="Q33"/>
  <c r="O33"/>
  <c r="N33"/>
  <c r="M33"/>
  <c r="L33"/>
  <c r="K33"/>
  <c r="J33"/>
  <c r="I33"/>
  <c r="H33"/>
  <c r="G33"/>
  <c r="F33"/>
  <c r="E33"/>
  <c r="D33"/>
  <c r="P33" s="1"/>
  <c r="S33" s="1"/>
  <c r="R32"/>
  <c r="Q32"/>
  <c r="O32"/>
  <c r="N32"/>
  <c r="M32"/>
  <c r="L32"/>
  <c r="K32"/>
  <c r="J32"/>
  <c r="I32"/>
  <c r="H32"/>
  <c r="G32"/>
  <c r="F32"/>
  <c r="E32"/>
  <c r="D32"/>
  <c r="P32" s="1"/>
  <c r="S32" s="1"/>
  <c r="R31"/>
  <c r="Q31"/>
  <c r="O31"/>
  <c r="N31"/>
  <c r="M31"/>
  <c r="L31"/>
  <c r="K31"/>
  <c r="J31"/>
  <c r="I31"/>
  <c r="H31"/>
  <c r="G31"/>
  <c r="F31"/>
  <c r="E31"/>
  <c r="D31"/>
  <c r="P31" s="1"/>
  <c r="S31" s="1"/>
  <c r="R30"/>
  <c r="Q30"/>
  <c r="O30"/>
  <c r="N30"/>
  <c r="M30"/>
  <c r="L30"/>
  <c r="K30"/>
  <c r="J30"/>
  <c r="I30"/>
  <c r="H30"/>
  <c r="G30"/>
  <c r="F30"/>
  <c r="E30"/>
  <c r="D30"/>
  <c r="P30" s="1"/>
  <c r="S30" s="1"/>
  <c r="R29"/>
  <c r="Q29"/>
  <c r="O29"/>
  <c r="N29"/>
  <c r="M29"/>
  <c r="L29"/>
  <c r="K29"/>
  <c r="J29"/>
  <c r="I29"/>
  <c r="H29"/>
  <c r="G29"/>
  <c r="F29"/>
  <c r="E29"/>
  <c r="D29"/>
  <c r="P29" s="1"/>
  <c r="S29" s="1"/>
  <c r="R28"/>
  <c r="Q28"/>
  <c r="O28"/>
  <c r="N28"/>
  <c r="M28"/>
  <c r="L28"/>
  <c r="K28"/>
  <c r="J28"/>
  <c r="I28"/>
  <c r="H28"/>
  <c r="G28"/>
  <c r="F28"/>
  <c r="E28"/>
  <c r="D28"/>
  <c r="P28" s="1"/>
  <c r="S28" s="1"/>
  <c r="R27"/>
  <c r="Q27"/>
  <c r="O27"/>
  <c r="N27"/>
  <c r="M27"/>
  <c r="L27"/>
  <c r="K27"/>
  <c r="J27"/>
  <c r="I27"/>
  <c r="H27"/>
  <c r="G27"/>
  <c r="F27"/>
  <c r="E27"/>
  <c r="D27"/>
  <c r="P27" s="1"/>
  <c r="S27" s="1"/>
  <c r="R26"/>
  <c r="Q26"/>
  <c r="O26"/>
  <c r="N26"/>
  <c r="M26"/>
  <c r="L26"/>
  <c r="K26"/>
  <c r="J26"/>
  <c r="I26"/>
  <c r="H26"/>
  <c r="G26"/>
  <c r="F26"/>
  <c r="E26"/>
  <c r="D26"/>
  <c r="P26" s="1"/>
  <c r="S26" s="1"/>
  <c r="R25"/>
  <c r="Q25"/>
  <c r="O25"/>
  <c r="N25"/>
  <c r="M25"/>
  <c r="L25"/>
  <c r="K25"/>
  <c r="J25"/>
  <c r="I25"/>
  <c r="H25"/>
  <c r="G25"/>
  <c r="F25"/>
  <c r="E25"/>
  <c r="D25"/>
  <c r="P25" s="1"/>
  <c r="S25" s="1"/>
  <c r="R24"/>
  <c r="Q24"/>
  <c r="O24"/>
  <c r="N24"/>
  <c r="M24"/>
  <c r="L24"/>
  <c r="K24"/>
  <c r="J24"/>
  <c r="I24"/>
  <c r="H24"/>
  <c r="G24"/>
  <c r="F24"/>
  <c r="E24"/>
  <c r="D24"/>
  <c r="P24" s="1"/>
  <c r="S24" s="1"/>
  <c r="R23"/>
  <c r="Q23"/>
  <c r="O23"/>
  <c r="N23"/>
  <c r="M23"/>
  <c r="L23"/>
  <c r="K23"/>
  <c r="J23"/>
  <c r="I23"/>
  <c r="H23"/>
  <c r="G23"/>
  <c r="F23"/>
  <c r="E23"/>
  <c r="D23"/>
  <c r="P23" s="1"/>
  <c r="S23" s="1"/>
  <c r="R22"/>
  <c r="Q22"/>
  <c r="O22"/>
  <c r="N22"/>
  <c r="M22"/>
  <c r="L22"/>
  <c r="K22"/>
  <c r="J22"/>
  <c r="I22"/>
  <c r="H22"/>
  <c r="G22"/>
  <c r="F22"/>
  <c r="E22"/>
  <c r="D22"/>
  <c r="P22" s="1"/>
  <c r="S22" s="1"/>
  <c r="R21"/>
  <c r="Q21"/>
  <c r="O21"/>
  <c r="N21"/>
  <c r="M21"/>
  <c r="L21"/>
  <c r="K21"/>
  <c r="J21"/>
  <c r="I21"/>
  <c r="H21"/>
  <c r="G21"/>
  <c r="F21"/>
  <c r="E21"/>
  <c r="D21"/>
  <c r="P21" s="1"/>
  <c r="S21" s="1"/>
  <c r="R20"/>
  <c r="Q20"/>
  <c r="O20"/>
  <c r="N20"/>
  <c r="M20"/>
  <c r="L20"/>
  <c r="K20"/>
  <c r="J20"/>
  <c r="I20"/>
  <c r="H20"/>
  <c r="G20"/>
  <c r="F20"/>
  <c r="E20"/>
  <c r="D20"/>
  <c r="P20" s="1"/>
  <c r="S20" s="1"/>
  <c r="R19"/>
  <c r="Q19"/>
  <c r="O19"/>
  <c r="N19"/>
  <c r="M19"/>
  <c r="L19"/>
  <c r="K19"/>
  <c r="J19"/>
  <c r="I19"/>
  <c r="H19"/>
  <c r="G19"/>
  <c r="F19"/>
  <c r="E19"/>
  <c r="D19"/>
  <c r="P19" s="1"/>
  <c r="S19" s="1"/>
  <c r="R18"/>
  <c r="Q18"/>
  <c r="O18"/>
  <c r="N18"/>
  <c r="M18"/>
  <c r="L18"/>
  <c r="K18"/>
  <c r="J18"/>
  <c r="I18"/>
  <c r="H18"/>
  <c r="G18"/>
  <c r="F18"/>
  <c r="E18"/>
  <c r="D18"/>
  <c r="P18" s="1"/>
  <c r="S18" s="1"/>
  <c r="R17"/>
  <c r="Q17"/>
  <c r="O17"/>
  <c r="N17"/>
  <c r="M17"/>
  <c r="L17"/>
  <c r="K17"/>
  <c r="J17"/>
  <c r="I17"/>
  <c r="H17"/>
  <c r="G17"/>
  <c r="F17"/>
  <c r="E17"/>
  <c r="D17"/>
  <c r="P17" s="1"/>
  <c r="S17" s="1"/>
  <c r="R16"/>
  <c r="Q16"/>
  <c r="O16"/>
  <c r="N16"/>
  <c r="M16"/>
  <c r="L16"/>
  <c r="K16"/>
  <c r="J16"/>
  <c r="I16"/>
  <c r="H16"/>
  <c r="G16"/>
  <c r="F16"/>
  <c r="E16"/>
  <c r="D16"/>
  <c r="P16" s="1"/>
  <c r="S16" s="1"/>
  <c r="R15"/>
  <c r="Q15"/>
  <c r="O15"/>
  <c r="N15"/>
  <c r="M15"/>
  <c r="L15"/>
  <c r="K15"/>
  <c r="J15"/>
  <c r="I15"/>
  <c r="H15"/>
  <c r="G15"/>
  <c r="F15"/>
  <c r="E15"/>
  <c r="D15"/>
  <c r="P15" s="1"/>
  <c r="S15" s="1"/>
  <c r="R14"/>
  <c r="Q14"/>
  <c r="O14"/>
  <c r="N14"/>
  <c r="M14"/>
  <c r="L14"/>
  <c r="K14"/>
  <c r="J14"/>
  <c r="I14"/>
  <c r="H14"/>
  <c r="G14"/>
  <c r="F14"/>
  <c r="E14"/>
  <c r="D14"/>
  <c r="P14" s="1"/>
  <c r="S14" s="1"/>
  <c r="R13"/>
  <c r="R162" s="1"/>
  <c r="R164" s="1"/>
  <c r="Q13"/>
  <c r="Q162" s="1"/>
  <c r="Q164" s="1"/>
  <c r="O13"/>
  <c r="O162" s="1"/>
  <c r="O164" s="1"/>
  <c r="N13"/>
  <c r="N162" s="1"/>
  <c r="N164" s="1"/>
  <c r="M13"/>
  <c r="M162" s="1"/>
  <c r="M164" s="1"/>
  <c r="L13"/>
  <c r="L162" s="1"/>
  <c r="L164" s="1"/>
  <c r="K13"/>
  <c r="K162" s="1"/>
  <c r="K164" s="1"/>
  <c r="J13"/>
  <c r="J162" s="1"/>
  <c r="J164" s="1"/>
  <c r="I13"/>
  <c r="I162" s="1"/>
  <c r="I164" s="1"/>
  <c r="H13"/>
  <c r="H162" s="1"/>
  <c r="H164" s="1"/>
  <c r="G13"/>
  <c r="G162" s="1"/>
  <c r="G164" s="1"/>
  <c r="F13"/>
  <c r="F162" s="1"/>
  <c r="F164" s="1"/>
  <c r="E13"/>
  <c r="E162" s="1"/>
  <c r="E164" s="1"/>
  <c r="D13"/>
  <c r="P13" s="1"/>
  <c r="N186" i="6" l="1"/>
  <c r="Q186" s="1"/>
  <c r="N135"/>
  <c r="Q135" s="1"/>
  <c r="N161"/>
  <c r="Q161" s="1"/>
  <c r="N168"/>
  <c r="Q168" s="1"/>
  <c r="N121"/>
  <c r="Q121" s="1"/>
  <c r="N215"/>
  <c r="Q215" s="1"/>
  <c r="N183"/>
  <c r="Q183" s="1"/>
  <c r="N35"/>
  <c r="Q35" s="1"/>
  <c r="N44"/>
  <c r="Q44" s="1"/>
  <c r="N24"/>
  <c r="Q24" s="1"/>
  <c r="N83"/>
  <c r="Q83" s="1"/>
  <c r="N39"/>
  <c r="Q39" s="1"/>
  <c r="L218"/>
  <c r="L220" s="1"/>
  <c r="N73"/>
  <c r="Q73" s="1"/>
  <c r="H218"/>
  <c r="H220" s="1"/>
  <c r="N13"/>
  <c r="Q13" s="1"/>
  <c r="B218"/>
  <c r="B220" s="1"/>
  <c r="N11"/>
  <c r="Q208"/>
  <c r="Q197"/>
  <c r="N174"/>
  <c r="Q174" s="1"/>
  <c r="Q127"/>
  <c r="N189"/>
  <c r="Q189" s="1"/>
  <c r="N196"/>
  <c r="Q196" s="1"/>
  <c r="N30"/>
  <c r="Q30" s="1"/>
  <c r="N45"/>
  <c r="Q45" s="1"/>
  <c r="N63"/>
  <c r="Q63" s="1"/>
  <c r="N16"/>
  <c r="Q16" s="1"/>
  <c r="N15"/>
  <c r="Q15" s="1"/>
  <c r="N214"/>
  <c r="Q214" s="1"/>
  <c r="N182"/>
  <c r="Q182" s="1"/>
  <c r="N203"/>
  <c r="Q203" s="1"/>
  <c r="N150"/>
  <c r="Q150" s="1"/>
  <c r="N157"/>
  <c r="Q157" s="1"/>
  <c r="N114"/>
  <c r="Q114" s="1"/>
  <c r="N117"/>
  <c r="Q117" s="1"/>
  <c r="N211"/>
  <c r="Q211" s="1"/>
  <c r="N138"/>
  <c r="Q138" s="1"/>
  <c r="N202"/>
  <c r="Q202" s="1"/>
  <c r="N72"/>
  <c r="Q72" s="1"/>
  <c r="N36"/>
  <c r="Q36" s="1"/>
  <c r="N79"/>
  <c r="Q79" s="1"/>
  <c r="N69"/>
  <c r="Q69" s="1"/>
  <c r="N22"/>
  <c r="Q22" s="1"/>
  <c r="F218"/>
  <c r="F220" s="1"/>
  <c r="N25"/>
  <c r="Q25" s="1"/>
  <c r="N17"/>
  <c r="Q17" s="1"/>
  <c r="N188"/>
  <c r="Q188" s="1"/>
  <c r="N137"/>
  <c r="Q137" s="1"/>
  <c r="N193"/>
  <c r="Q193" s="1"/>
  <c r="N163"/>
  <c r="Q163" s="1"/>
  <c r="N170"/>
  <c r="Q170" s="1"/>
  <c r="N123"/>
  <c r="Q123" s="1"/>
  <c r="N185"/>
  <c r="Q185" s="1"/>
  <c r="N31"/>
  <c r="Q31" s="1"/>
  <c r="G218"/>
  <c r="G220" s="1"/>
  <c r="I218"/>
  <c r="I220" s="1"/>
  <c r="N46"/>
  <c r="Q46" s="1"/>
  <c r="N26"/>
  <c r="Q26" s="1"/>
  <c r="C218"/>
  <c r="C220" s="1"/>
  <c r="N85"/>
  <c r="Q85" s="1"/>
  <c r="N41"/>
  <c r="Q41" s="1"/>
  <c r="N75"/>
  <c r="Q75" s="1"/>
  <c r="N12"/>
  <c r="Q12" s="1"/>
  <c r="Q95"/>
  <c r="N176"/>
  <c r="Q176" s="1"/>
  <c r="N207"/>
  <c r="Q207" s="1"/>
  <c r="N191"/>
  <c r="Q191" s="1"/>
  <c r="N198"/>
  <c r="Q198" s="1"/>
  <c r="N68"/>
  <c r="Q68" s="1"/>
  <c r="N32"/>
  <c r="Q32" s="1"/>
  <c r="K218"/>
  <c r="K220" s="1"/>
  <c r="N47"/>
  <c r="Q47" s="1"/>
  <c r="E218"/>
  <c r="E220" s="1"/>
  <c r="N65"/>
  <c r="Q65" s="1"/>
  <c r="N18"/>
  <c r="Q18" s="1"/>
  <c r="Q59"/>
  <c r="N184"/>
  <c r="Q184" s="1"/>
  <c r="N133"/>
  <c r="Q133" s="1"/>
  <c r="N205"/>
  <c r="Q205" s="1"/>
  <c r="N152"/>
  <c r="Q152" s="1"/>
  <c r="N159"/>
  <c r="Q159" s="1"/>
  <c r="N119"/>
  <c r="Q119" s="1"/>
  <c r="N213"/>
  <c r="Q213" s="1"/>
  <c r="N181"/>
  <c r="Q181" s="1"/>
  <c r="N140"/>
  <c r="Q140" s="1"/>
  <c r="N204"/>
  <c r="Q204" s="1"/>
  <c r="N33"/>
  <c r="Q33" s="1"/>
  <c r="N42"/>
  <c r="Q42" s="1"/>
  <c r="N74"/>
  <c r="Q74" s="1"/>
  <c r="N81"/>
  <c r="Q81" s="1"/>
  <c r="N37"/>
  <c r="Q37" s="1"/>
  <c r="M218"/>
  <c r="M220" s="1"/>
  <c r="N71"/>
  <c r="Q71" s="1"/>
  <c r="N195"/>
  <c r="Q195" s="1"/>
  <c r="N165"/>
  <c r="Q165" s="1"/>
  <c r="N172"/>
  <c r="Q172" s="1"/>
  <c r="N125"/>
  <c r="Q125" s="1"/>
  <c r="N187"/>
  <c r="Q187" s="1"/>
  <c r="N194"/>
  <c r="Q194" s="1"/>
  <c r="N64"/>
  <c r="Q64" s="1"/>
  <c r="N28"/>
  <c r="Q28" s="1"/>
  <c r="N43"/>
  <c r="Q43" s="1"/>
  <c r="P218"/>
  <c r="P220" s="1"/>
  <c r="N14"/>
  <c r="Q14" s="1"/>
  <c r="N23"/>
  <c r="Q23" s="1"/>
  <c r="N212"/>
  <c r="Q212" s="1"/>
  <c r="N180"/>
  <c r="Q180" s="1"/>
  <c r="N201"/>
  <c r="Q201" s="1"/>
  <c r="N148"/>
  <c r="Q148" s="1"/>
  <c r="N129"/>
  <c r="Q129" s="1"/>
  <c r="N155"/>
  <c r="Q155" s="1"/>
  <c r="N178"/>
  <c r="Q178" s="1"/>
  <c r="N115"/>
  <c r="Q115" s="1"/>
  <c r="N209"/>
  <c r="Q209" s="1"/>
  <c r="N217"/>
  <c r="Q217" s="1"/>
  <c r="N200"/>
  <c r="Q200" s="1"/>
  <c r="N166"/>
  <c r="Q166" s="1"/>
  <c r="N27"/>
  <c r="Q27" s="1"/>
  <c r="N21"/>
  <c r="Q21" s="1"/>
  <c r="N70"/>
  <c r="Q70" s="1"/>
  <c r="N34"/>
  <c r="Q34" s="1"/>
  <c r="N77"/>
  <c r="Q77" s="1"/>
  <c r="N49"/>
  <c r="Q49" s="1"/>
  <c r="D218"/>
  <c r="D220" s="1"/>
  <c r="N67"/>
  <c r="Q67" s="1"/>
  <c r="N20"/>
  <c r="Q20" s="1"/>
  <c r="J218"/>
  <c r="J220" s="1"/>
  <c r="P162" i="5"/>
  <c r="P164" s="1"/>
  <c r="S13"/>
  <c r="S162" s="1"/>
  <c r="S164" s="1"/>
  <c r="D162"/>
  <c r="D164" s="1"/>
  <c r="N218" i="6" l="1"/>
  <c r="N220" s="1"/>
  <c r="Q11"/>
  <c r="Q218" s="1"/>
  <c r="Q220" s="1"/>
  <c r="O210" i="4"/>
  <c r="L210"/>
  <c r="J210"/>
  <c r="G210"/>
  <c r="F210"/>
  <c r="D210"/>
  <c r="B210"/>
  <c r="R208"/>
  <c r="P208"/>
  <c r="P210" s="1"/>
  <c r="O208"/>
  <c r="M208"/>
  <c r="M210" s="1"/>
  <c r="L208"/>
  <c r="K208"/>
  <c r="K210" s="1"/>
  <c r="J208"/>
  <c r="I208"/>
  <c r="I210" s="1"/>
  <c r="H208"/>
  <c r="H210" s="1"/>
  <c r="G208"/>
  <c r="F208"/>
  <c r="E208"/>
  <c r="E210" s="1"/>
  <c r="D208"/>
  <c r="C208"/>
  <c r="C210" s="1"/>
  <c r="B208"/>
  <c r="N207"/>
  <c r="Q207" s="1"/>
  <c r="Q206"/>
  <c r="N206"/>
  <c r="Q205"/>
  <c r="N205"/>
  <c r="Q204"/>
  <c r="N204"/>
  <c r="N203"/>
  <c r="Q203" s="1"/>
  <c r="Q202"/>
  <c r="N202"/>
  <c r="Q201"/>
  <c r="N201"/>
  <c r="Q200"/>
  <c r="N200"/>
  <c r="N199"/>
  <c r="Q199" s="1"/>
  <c r="Q198"/>
  <c r="N198"/>
  <c r="Q197"/>
  <c r="N197"/>
  <c r="Q196"/>
  <c r="N196"/>
  <c r="N195"/>
  <c r="Q195" s="1"/>
  <c r="Q194"/>
  <c r="N194"/>
  <c r="Q193"/>
  <c r="N193"/>
  <c r="Q192"/>
  <c r="N192"/>
  <c r="N191"/>
  <c r="Q191" s="1"/>
  <c r="Q190"/>
  <c r="N190"/>
  <c r="Q189"/>
  <c r="N189"/>
  <c r="Q188"/>
  <c r="N188"/>
  <c r="N187"/>
  <c r="Q187" s="1"/>
  <c r="Q186"/>
  <c r="N186"/>
  <c r="Q185"/>
  <c r="N185"/>
  <c r="Q184"/>
  <c r="N184"/>
  <c r="N183"/>
  <c r="Q183" s="1"/>
  <c r="Q182"/>
  <c r="N182"/>
  <c r="Q181"/>
  <c r="N181"/>
  <c r="Q180"/>
  <c r="N180"/>
  <c r="N179"/>
  <c r="Q179" s="1"/>
  <c r="Q178"/>
  <c r="N178"/>
  <c r="Q177"/>
  <c r="N177"/>
  <c r="Q176"/>
  <c r="N176"/>
  <c r="N175"/>
  <c r="Q175" s="1"/>
  <c r="Q174"/>
  <c r="N174"/>
  <c r="Q173"/>
  <c r="N173"/>
  <c r="Q172"/>
  <c r="N172"/>
  <c r="N171"/>
  <c r="Q171" s="1"/>
  <c r="Q170"/>
  <c r="N170"/>
  <c r="Q169"/>
  <c r="N169"/>
  <c r="Q168"/>
  <c r="N168"/>
  <c r="N167"/>
  <c r="Q167" s="1"/>
  <c r="Q166"/>
  <c r="N166"/>
  <c r="Q165"/>
  <c r="N165"/>
  <c r="Q164"/>
  <c r="N164"/>
  <c r="N163"/>
  <c r="Q163" s="1"/>
  <c r="Q162"/>
  <c r="N162"/>
  <c r="Q161"/>
  <c r="N161"/>
  <c r="Q160"/>
  <c r="N160"/>
  <c r="N159"/>
  <c r="Q159" s="1"/>
  <c r="Q158"/>
  <c r="N158"/>
  <c r="Q157"/>
  <c r="N157"/>
  <c r="Q156"/>
  <c r="N156"/>
  <c r="N155"/>
  <c r="Q155" s="1"/>
  <c r="Q154"/>
  <c r="N154"/>
  <c r="Q153"/>
  <c r="N153"/>
  <c r="Q152"/>
  <c r="N152"/>
  <c r="N151"/>
  <c r="Q151" s="1"/>
  <c r="Q150"/>
  <c r="N150"/>
  <c r="Q149"/>
  <c r="N149"/>
  <c r="Q148"/>
  <c r="N148"/>
  <c r="N147"/>
  <c r="Q147" s="1"/>
  <c r="Q146"/>
  <c r="N146"/>
  <c r="Q145"/>
  <c r="N145"/>
  <c r="Q144"/>
  <c r="N144"/>
  <c r="N143"/>
  <c r="Q143" s="1"/>
  <c r="Q142"/>
  <c r="N142"/>
  <c r="Q141"/>
  <c r="N141"/>
  <c r="Q140"/>
  <c r="N140"/>
  <c r="N139"/>
  <c r="Q139" s="1"/>
  <c r="Q138"/>
  <c r="N138"/>
  <c r="Q137"/>
  <c r="N137"/>
  <c r="Q136"/>
  <c r="N136"/>
  <c r="N135"/>
  <c r="Q135" s="1"/>
  <c r="Q134"/>
  <c r="N134"/>
  <c r="Q133"/>
  <c r="N133"/>
  <c r="Q132"/>
  <c r="N132"/>
  <c r="N131"/>
  <c r="Q131" s="1"/>
  <c r="Q130"/>
  <c r="N130"/>
  <c r="Q129"/>
  <c r="N129"/>
  <c r="Q128"/>
  <c r="N128"/>
  <c r="N127"/>
  <c r="Q127" s="1"/>
  <c r="Q126"/>
  <c r="N126"/>
  <c r="Q125"/>
  <c r="N125"/>
  <c r="Q124"/>
  <c r="N124"/>
  <c r="N123"/>
  <c r="Q123" s="1"/>
  <c r="Q122"/>
  <c r="N122"/>
  <c r="Q121"/>
  <c r="N121"/>
  <c r="Q120"/>
  <c r="N120"/>
  <c r="N119"/>
  <c r="Q119" s="1"/>
  <c r="Q118"/>
  <c r="N118"/>
  <c r="Q117"/>
  <c r="N117"/>
  <c r="Q116"/>
  <c r="N116"/>
  <c r="N115"/>
  <c r="Q115" s="1"/>
  <c r="Q114"/>
  <c r="N114"/>
  <c r="Q113"/>
  <c r="N113"/>
  <c r="Q112"/>
  <c r="N112"/>
  <c r="N111"/>
  <c r="Q111" s="1"/>
  <c r="Q110"/>
  <c r="N110"/>
  <c r="Q109"/>
  <c r="N109"/>
  <c r="Q108"/>
  <c r="N108"/>
  <c r="N107"/>
  <c r="Q107" s="1"/>
  <c r="Q106"/>
  <c r="N106"/>
  <c r="Q105"/>
  <c r="N105"/>
  <c r="Q104"/>
  <c r="N104"/>
  <c r="N103"/>
  <c r="Q103" s="1"/>
  <c r="Q102"/>
  <c r="N102"/>
  <c r="Q101"/>
  <c r="N101"/>
  <c r="Q100"/>
  <c r="N100"/>
  <c r="N99"/>
  <c r="Q99" s="1"/>
  <c r="Q98"/>
  <c r="N98"/>
  <c r="Q97"/>
  <c r="N97"/>
  <c r="Q96"/>
  <c r="N96"/>
  <c r="N95"/>
  <c r="Q95" s="1"/>
  <c r="Q94"/>
  <c r="N94"/>
  <c r="Q93"/>
  <c r="N93"/>
  <c r="Q92"/>
  <c r="N92"/>
  <c r="N91"/>
  <c r="Q91" s="1"/>
  <c r="Q90"/>
  <c r="N90"/>
  <c r="Q89"/>
  <c r="N89"/>
  <c r="Q88"/>
  <c r="N88"/>
  <c r="N87"/>
  <c r="Q87" s="1"/>
  <c r="Q86"/>
  <c r="N86"/>
  <c r="Q85"/>
  <c r="N85"/>
  <c r="Q84"/>
  <c r="N84"/>
  <c r="N83"/>
  <c r="Q83" s="1"/>
  <c r="Q82"/>
  <c r="N82"/>
  <c r="Q81"/>
  <c r="N81"/>
  <c r="Q80"/>
  <c r="N80"/>
  <c r="N79"/>
  <c r="Q79" s="1"/>
  <c r="Q78"/>
  <c r="N78"/>
  <c r="Q77"/>
  <c r="N77"/>
  <c r="Q76"/>
  <c r="N76"/>
  <c r="N75"/>
  <c r="Q75" s="1"/>
  <c r="Q74"/>
  <c r="N74"/>
  <c r="Q73"/>
  <c r="N73"/>
  <c r="Q72"/>
  <c r="N72"/>
  <c r="N71"/>
  <c r="Q71" s="1"/>
  <c r="Q70"/>
  <c r="N70"/>
  <c r="Q69"/>
  <c r="N69"/>
  <c r="Q68"/>
  <c r="N68"/>
  <c r="N67"/>
  <c r="Q67" s="1"/>
  <c r="Q66"/>
  <c r="N66"/>
  <c r="Q65"/>
  <c r="N65"/>
  <c r="Q64"/>
  <c r="N64"/>
  <c r="N63"/>
  <c r="Q63" s="1"/>
  <c r="Q62"/>
  <c r="N62"/>
  <c r="Q61"/>
  <c r="N61"/>
  <c r="Q60"/>
  <c r="N60"/>
  <c r="N59"/>
  <c r="Q59" s="1"/>
  <c r="Q58"/>
  <c r="N58"/>
  <c r="Q57"/>
  <c r="N57"/>
  <c r="Q56"/>
  <c r="N56"/>
  <c r="N55"/>
  <c r="Q55" s="1"/>
  <c r="Q54"/>
  <c r="N54"/>
  <c r="Q53"/>
  <c r="N53"/>
  <c r="Q52"/>
  <c r="N52"/>
  <c r="N51"/>
  <c r="Q51" s="1"/>
  <c r="Q50"/>
  <c r="N50"/>
  <c r="Q49"/>
  <c r="N49"/>
  <c r="Q48"/>
  <c r="N48"/>
  <c r="N47"/>
  <c r="Q47" s="1"/>
  <c r="Q46"/>
  <c r="N46"/>
  <c r="Q45"/>
  <c r="N45"/>
  <c r="Q44"/>
  <c r="N44"/>
  <c r="N43"/>
  <c r="Q43" s="1"/>
  <c r="Q42"/>
  <c r="N42"/>
  <c r="Q41"/>
  <c r="N41"/>
  <c r="Q40"/>
  <c r="N40"/>
  <c r="N39"/>
  <c r="Q39" s="1"/>
  <c r="Q38"/>
  <c r="N38"/>
  <c r="Q37"/>
  <c r="N37"/>
  <c r="Q36"/>
  <c r="N36"/>
  <c r="N35"/>
  <c r="Q35" s="1"/>
  <c r="Q34"/>
  <c r="N34"/>
  <c r="Q33"/>
  <c r="N33"/>
  <c r="Q32"/>
  <c r="N32"/>
  <c r="N31"/>
  <c r="Q31" s="1"/>
  <c r="Q30"/>
  <c r="N30"/>
  <c r="Q29"/>
  <c r="N29"/>
  <c r="Q28"/>
  <c r="N28"/>
  <c r="N27"/>
  <c r="Q27" s="1"/>
  <c r="Q26"/>
  <c r="N26"/>
  <c r="Q25"/>
  <c r="N25"/>
  <c r="Q24"/>
  <c r="N24"/>
  <c r="N23"/>
  <c r="Q23" s="1"/>
  <c r="Q22"/>
  <c r="N22"/>
  <c r="Q21"/>
  <c r="N21"/>
  <c r="Q20"/>
  <c r="N20"/>
  <c r="N19"/>
  <c r="Q19" s="1"/>
  <c r="Q18"/>
  <c r="N18"/>
  <c r="Q17"/>
  <c r="N17"/>
  <c r="Q16"/>
  <c r="N16"/>
  <c r="N15"/>
  <c r="Q15" s="1"/>
  <c r="Q14"/>
  <c r="N14"/>
  <c r="Q13"/>
  <c r="N13"/>
  <c r="Q12"/>
  <c r="N12"/>
  <c r="N11"/>
  <c r="Q11" s="1"/>
  <c r="Q10"/>
  <c r="N10"/>
  <c r="Q9"/>
  <c r="N9"/>
  <c r="N208" s="1"/>
  <c r="N210" s="1"/>
  <c r="Q208" l="1"/>
  <c r="Q210" s="1"/>
  <c r="O135" i="1" l="1"/>
  <c r="K135"/>
  <c r="G135"/>
  <c r="P133"/>
  <c r="P135" s="1"/>
  <c r="O133"/>
  <c r="M133"/>
  <c r="M135" s="1"/>
  <c r="L133"/>
  <c r="L135" s="1"/>
  <c r="K133"/>
  <c r="J133"/>
  <c r="J135" s="1"/>
  <c r="I133"/>
  <c r="I135" s="1"/>
  <c r="H133"/>
  <c r="H135" s="1"/>
  <c r="G133"/>
  <c r="F133"/>
  <c r="F135" s="1"/>
  <c r="E133"/>
  <c r="E135" s="1"/>
  <c r="D133"/>
  <c r="D135" s="1"/>
  <c r="C133"/>
  <c r="C135" s="1"/>
  <c r="B133"/>
  <c r="B135" s="1"/>
  <c r="N132"/>
  <c r="Q132" s="1"/>
  <c r="N131"/>
  <c r="Q131" s="1"/>
  <c r="N130"/>
  <c r="Q130" s="1"/>
  <c r="N129"/>
  <c r="Q129" s="1"/>
  <c r="N128"/>
  <c r="Q128" s="1"/>
  <c r="N127"/>
  <c r="Q127" s="1"/>
  <c r="N126"/>
  <c r="Q126" s="1"/>
  <c r="N125"/>
  <c r="Q125" s="1"/>
  <c r="N124"/>
  <c r="Q124" s="1"/>
  <c r="N123"/>
  <c r="Q123" s="1"/>
  <c r="N122"/>
  <c r="Q122" s="1"/>
  <c r="N121"/>
  <c r="Q121" s="1"/>
  <c r="N120"/>
  <c r="Q120" s="1"/>
  <c r="N119"/>
  <c r="Q119" s="1"/>
  <c r="N118"/>
  <c r="Q118" s="1"/>
  <c r="N117"/>
  <c r="Q117" s="1"/>
  <c r="N116"/>
  <c r="Q116" s="1"/>
  <c r="N115"/>
  <c r="Q115" s="1"/>
  <c r="N114"/>
  <c r="Q114" s="1"/>
  <c r="N113"/>
  <c r="Q113" s="1"/>
  <c r="N112"/>
  <c r="Q112" s="1"/>
  <c r="N111"/>
  <c r="Q111" s="1"/>
  <c r="N110"/>
  <c r="Q110" s="1"/>
  <c r="N109"/>
  <c r="Q109" s="1"/>
  <c r="N108"/>
  <c r="Q108" s="1"/>
  <c r="N107"/>
  <c r="Q107" s="1"/>
  <c r="N106"/>
  <c r="Q106" s="1"/>
  <c r="N105"/>
  <c r="Q105" s="1"/>
  <c r="N104"/>
  <c r="Q104" s="1"/>
  <c r="N103"/>
  <c r="Q103" s="1"/>
  <c r="N102"/>
  <c r="Q102" s="1"/>
  <c r="N101"/>
  <c r="Q101" s="1"/>
  <c r="N100"/>
  <c r="Q100" s="1"/>
  <c r="N99"/>
  <c r="Q99" s="1"/>
  <c r="N98"/>
  <c r="Q98" s="1"/>
  <c r="N97"/>
  <c r="Q97" s="1"/>
  <c r="N96"/>
  <c r="Q96" s="1"/>
  <c r="N95"/>
  <c r="Q95" s="1"/>
  <c r="N94"/>
  <c r="Q94" s="1"/>
  <c r="N93"/>
  <c r="Q93" s="1"/>
  <c r="N92"/>
  <c r="Q92" s="1"/>
  <c r="N91"/>
  <c r="Q91" s="1"/>
  <c r="N90"/>
  <c r="Q90" s="1"/>
  <c r="N89"/>
  <c r="Q89" s="1"/>
  <c r="N88"/>
  <c r="Q88" s="1"/>
  <c r="N87"/>
  <c r="Q87" s="1"/>
  <c r="N86"/>
  <c r="Q86" s="1"/>
  <c r="N85"/>
  <c r="Q85" s="1"/>
  <c r="N84"/>
  <c r="Q84" s="1"/>
  <c r="N83"/>
  <c r="Q83" s="1"/>
  <c r="N82"/>
  <c r="Q82" s="1"/>
  <c r="N81"/>
  <c r="Q81" s="1"/>
  <c r="N80"/>
  <c r="Q80" s="1"/>
  <c r="N79"/>
  <c r="Q79" s="1"/>
  <c r="N78"/>
  <c r="Q78" s="1"/>
  <c r="N77"/>
  <c r="Q77" s="1"/>
  <c r="N76"/>
  <c r="Q76" s="1"/>
  <c r="N75"/>
  <c r="Q75" s="1"/>
  <c r="N74"/>
  <c r="Q74" s="1"/>
  <c r="N73"/>
  <c r="Q73" s="1"/>
  <c r="N72"/>
  <c r="Q72" s="1"/>
  <c r="N71"/>
  <c r="Q71" s="1"/>
  <c r="N70"/>
  <c r="Q70" s="1"/>
  <c r="N69"/>
  <c r="Q69" s="1"/>
  <c r="N68"/>
  <c r="Q68" s="1"/>
  <c r="N67"/>
  <c r="Q67" s="1"/>
  <c r="N66"/>
  <c r="Q66" s="1"/>
  <c r="N65"/>
  <c r="Q65" s="1"/>
  <c r="N64"/>
  <c r="Q64" s="1"/>
  <c r="N63"/>
  <c r="Q63" s="1"/>
  <c r="N62"/>
  <c r="Q62" s="1"/>
  <c r="N61"/>
  <c r="Q61" s="1"/>
  <c r="N60"/>
  <c r="Q60" s="1"/>
  <c r="N59"/>
  <c r="Q59" s="1"/>
  <c r="N58"/>
  <c r="Q58" s="1"/>
  <c r="N57"/>
  <c r="Q57" s="1"/>
  <c r="N56"/>
  <c r="Q56" s="1"/>
  <c r="N55"/>
  <c r="Q55" s="1"/>
  <c r="N54"/>
  <c r="Q54" s="1"/>
  <c r="N53"/>
  <c r="Q53" s="1"/>
  <c r="N52"/>
  <c r="Q52" s="1"/>
  <c r="N51"/>
  <c r="Q51" s="1"/>
  <c r="N50"/>
  <c r="Q50" s="1"/>
  <c r="N49"/>
  <c r="Q49" s="1"/>
  <c r="N48"/>
  <c r="Q48" s="1"/>
  <c r="N47"/>
  <c r="Q47" s="1"/>
  <c r="N46"/>
  <c r="Q46" s="1"/>
  <c r="N45"/>
  <c r="Q45" s="1"/>
  <c r="N44"/>
  <c r="Q44" s="1"/>
  <c r="N43"/>
  <c r="Q43" s="1"/>
  <c r="N42"/>
  <c r="Q42" s="1"/>
  <c r="N41"/>
  <c r="Q41" s="1"/>
  <c r="N40"/>
  <c r="Q40" s="1"/>
  <c r="N39"/>
  <c r="Q39" s="1"/>
  <c r="N38"/>
  <c r="Q38" s="1"/>
  <c r="N37"/>
  <c r="Q37" s="1"/>
  <c r="N36"/>
  <c r="Q36" s="1"/>
  <c r="N35"/>
  <c r="Q35" s="1"/>
  <c r="N34"/>
  <c r="Q34" s="1"/>
  <c r="N33"/>
  <c r="Q33" s="1"/>
  <c r="N32"/>
  <c r="Q32" s="1"/>
  <c r="N31"/>
  <c r="Q31" s="1"/>
  <c r="N30"/>
  <c r="Q30" s="1"/>
  <c r="N29"/>
  <c r="Q29" s="1"/>
  <c r="N28"/>
  <c r="Q28" s="1"/>
  <c r="N27"/>
  <c r="Q27" s="1"/>
  <c r="N26"/>
  <c r="Q26" s="1"/>
  <c r="N25"/>
  <c r="Q25" s="1"/>
  <c r="N24"/>
  <c r="Q24" s="1"/>
  <c r="N23"/>
  <c r="Q23" s="1"/>
  <c r="N22"/>
  <c r="Q22" s="1"/>
  <c r="N21"/>
  <c r="Q21" s="1"/>
  <c r="N20"/>
  <c r="Q20" s="1"/>
  <c r="N19"/>
  <c r="Q19" s="1"/>
  <c r="N18"/>
  <c r="Q18" s="1"/>
  <c r="N17"/>
  <c r="Q17" s="1"/>
  <c r="N16"/>
  <c r="Q16" s="1"/>
  <c r="N15"/>
  <c r="Q15" s="1"/>
  <c r="N14"/>
  <c r="Q14" s="1"/>
  <c r="N13"/>
  <c r="Q13" s="1"/>
  <c r="Q133" l="1"/>
  <c r="Q135" s="1"/>
  <c r="N133"/>
  <c r="N135" s="1"/>
</calcChain>
</file>

<file path=xl/sharedStrings.xml><?xml version="1.0" encoding="utf-8"?>
<sst xmlns="http://schemas.openxmlformats.org/spreadsheetml/2006/main" count="3389" uniqueCount="2892">
  <si>
    <t xml:space="preserve">Annexure - 39 </t>
  </si>
  <si>
    <t>( Chapter 15 , Para 15.28.8</t>
  </si>
  <si>
    <t xml:space="preserve">Form - 20 </t>
  </si>
  <si>
    <t>Final  Result Sheet</t>
  </si>
  <si>
    <t>[See Rule 56 C (2) (c)]</t>
  </si>
  <si>
    <t>Election to the House of The People From  the 05 -Udhampur Parliamentry Constituency  Part-I</t>
  </si>
  <si>
    <t>Total No of Electors in Assembly Constituency/Segment: 77402</t>
  </si>
  <si>
    <t>Name of Assembly/Segment : 57- Gulabgarh</t>
  </si>
  <si>
    <t xml:space="preserve">S. No. &amp; Name of Polling Station </t>
  </si>
  <si>
    <t xml:space="preserve">No. of Valid Votes cast in favour of </t>
  </si>
  <si>
    <t xml:space="preserve">Total of Valid Votes </t>
  </si>
  <si>
    <t xml:space="preserve">No. of Rejected Votes </t>
  </si>
  <si>
    <t>NOTA</t>
  </si>
  <si>
    <t>Total</t>
  </si>
  <si>
    <t>Sh. Tilak Raj  Bhagat (BSP)</t>
  </si>
  <si>
    <t>Dr. Jitendra Singh (BJP)</t>
  </si>
  <si>
    <t>Sh. Vikramaditya Singh (INC)</t>
  </si>
  <si>
    <t>Sh. Harsh Dev Singh (JKNPP)</t>
  </si>
  <si>
    <t>Sh. Lal Singh  (DSSP)</t>
  </si>
  <si>
    <t>Sh. Mohd. Ayub (NCP)</t>
  </si>
  <si>
    <t>Smt. Meenakshi (Shivsena)</t>
  </si>
  <si>
    <t>Sh. Bansi  Lal (Independent)</t>
  </si>
  <si>
    <t>Sh. Rakesh Mudgal (Independent)</t>
  </si>
  <si>
    <t xml:space="preserve">Sh. Shaber Ahmed (Independent) </t>
  </si>
  <si>
    <t>Sh. Garib Singh (Independent)</t>
  </si>
  <si>
    <t xml:space="preserve">Sh. Firdous Ahmed Bawani (Independent) </t>
  </si>
  <si>
    <t>1  - SARSOTE</t>
  </si>
  <si>
    <t>2  - SHIBLAS</t>
  </si>
  <si>
    <t>3  - MALIKOTE-I</t>
  </si>
  <si>
    <t>4  - MALIKOTE-II</t>
  </si>
  <si>
    <t>5  - BAGANKOTE</t>
  </si>
  <si>
    <t>6  - DANDAKOTE</t>
  </si>
  <si>
    <t>7  - KUNDRADHAN-I</t>
  </si>
  <si>
    <t>8  - MAJARAKUND</t>
  </si>
  <si>
    <t xml:space="preserve">9  - MAMANKOTE </t>
  </si>
  <si>
    <t>10  - CHANDYALKOTE</t>
  </si>
  <si>
    <t>11  - SANGLIKOTE –I</t>
  </si>
  <si>
    <t>12  - SANGLIKOTE-II</t>
  </si>
  <si>
    <t>13  - THALKOTE</t>
  </si>
  <si>
    <t>14  - CHASSANA-I</t>
  </si>
  <si>
    <t>15  - CHASSANA-II</t>
  </si>
  <si>
    <t>16  - CHASSANA-III</t>
  </si>
  <si>
    <t>17  - KUNDRADHAN-II</t>
  </si>
  <si>
    <t>18  - CHASSOTE-I</t>
  </si>
  <si>
    <t>19  - CHASSOTE-II</t>
  </si>
  <si>
    <t>20  - CHASSOTE-III</t>
  </si>
  <si>
    <t>21  - CHASSOTE-IV</t>
  </si>
  <si>
    <t>22  - CHASSOTE-V</t>
  </si>
  <si>
    <t>23  - CHASSOTE-VI</t>
  </si>
  <si>
    <t>24  - BADDER</t>
  </si>
  <si>
    <t>25  -  KARARA BADDER</t>
  </si>
  <si>
    <t>26  - LARH</t>
  </si>
  <si>
    <t>27  - HASSOTE-I</t>
  </si>
  <si>
    <t>28  - HASSOTE-II</t>
  </si>
  <si>
    <t>29  - HASSOTE-III</t>
  </si>
  <si>
    <t>30  - TULI-I</t>
  </si>
  <si>
    <t>31  - TULI -A-1</t>
  </si>
  <si>
    <t>32  - TULI-II</t>
  </si>
  <si>
    <t>33  - SARIL TULI-II-B</t>
  </si>
  <si>
    <t>34  - TULI -A-II</t>
  </si>
  <si>
    <t>35  - TULI-III</t>
  </si>
  <si>
    <t>36  - TULI-IV</t>
  </si>
  <si>
    <t>37  - TULI-V</t>
  </si>
  <si>
    <t xml:space="preserve">38  - BANNA-I </t>
  </si>
  <si>
    <t>39  - BANNA-II</t>
  </si>
  <si>
    <t>40  - KANTHI-I</t>
  </si>
  <si>
    <t>41  - KANTHI-II</t>
  </si>
  <si>
    <t>42  - KANTHI-III</t>
  </si>
  <si>
    <t>43  - THILOO –I</t>
  </si>
  <si>
    <t>44  - DUBRI</t>
  </si>
  <si>
    <t>45  - THILOO –II</t>
  </si>
  <si>
    <t>46  - BHARNALI</t>
  </si>
  <si>
    <t>47  - CHANNA-I</t>
  </si>
  <si>
    <t>48  - CHANNA-II</t>
  </si>
  <si>
    <t>49  - CHANNA-III</t>
  </si>
  <si>
    <t>50  - CHANNA-IV</t>
  </si>
  <si>
    <t>51  - SHAKARI-I</t>
  </si>
  <si>
    <t>52  - SHAKARI-II</t>
  </si>
  <si>
    <t>53  - SHAKARI-III</t>
  </si>
  <si>
    <t>54  - SHIBRAS</t>
  </si>
  <si>
    <t>55  - ARBAIS</t>
  </si>
  <si>
    <t>56  - NEOCH-I</t>
  </si>
  <si>
    <t>57  - NEOCH-II</t>
  </si>
  <si>
    <t>58  - DEWAL-I</t>
  </si>
  <si>
    <t>59  - DEWAL-II</t>
  </si>
  <si>
    <t>60  - DEWAL-III</t>
  </si>
  <si>
    <t>61  - GULABGARH-I</t>
  </si>
  <si>
    <t>62  - GULABGARH-II</t>
  </si>
  <si>
    <t>63  - BHARANSAL-I</t>
  </si>
  <si>
    <t>64  - BHARANSAL-II</t>
  </si>
  <si>
    <t>65  - BHARANSAL-III</t>
  </si>
  <si>
    <t>66  - KHORE</t>
  </si>
  <si>
    <t>67  - LAR</t>
  </si>
  <si>
    <t>68  - SHADOOL</t>
  </si>
  <si>
    <t>69  - TUKSAN</t>
  </si>
  <si>
    <t>70  - SARH-I</t>
  </si>
  <si>
    <t>71  - SARH-II</t>
  </si>
  <si>
    <t>72  - SARH-III</t>
  </si>
  <si>
    <t>73  - SARH-IV</t>
  </si>
  <si>
    <t>74  - BATHOIE-I</t>
  </si>
  <si>
    <t>75  - BATHOIE-II</t>
  </si>
  <si>
    <t>76  - BATHOIE-III</t>
  </si>
  <si>
    <t>77  - BATHOIE-IV</t>
  </si>
  <si>
    <t>78  - BATHOIE-IV A</t>
  </si>
  <si>
    <t>79  - MAHORE-I</t>
  </si>
  <si>
    <t>80  - MAHORE-II</t>
  </si>
  <si>
    <t>81  - MAHORE-III</t>
  </si>
  <si>
    <t>82  - MAHORE-IV</t>
  </si>
  <si>
    <t>83  - MAHORE-V</t>
  </si>
  <si>
    <t>84  - MAHORE-VI</t>
  </si>
  <si>
    <t>85  - MAHORE-VII</t>
  </si>
  <si>
    <t>86  - SHAJROO-I</t>
  </si>
  <si>
    <t>87  - SHAJROO-II</t>
  </si>
  <si>
    <t>88  - SHAJROO-III</t>
  </si>
  <si>
    <t>89  - SHAJROO-IV</t>
  </si>
  <si>
    <t>90  - SHAJROO-V</t>
  </si>
  <si>
    <t>91  - JAMSLAN-I</t>
  </si>
  <si>
    <t>92  - JAMSLAN-II</t>
  </si>
  <si>
    <t>93  - JAMSLAN-III</t>
  </si>
  <si>
    <t>94  - MULASS-I</t>
  </si>
  <si>
    <t>95  - MULASS-II</t>
  </si>
  <si>
    <t>96  - JIJ-I</t>
  </si>
  <si>
    <t>97  - JIJ-A</t>
  </si>
  <si>
    <t>98  - JIJ-II</t>
  </si>
  <si>
    <t>99  - JIJ-III</t>
  </si>
  <si>
    <t>100  - JIJ-III-A</t>
  </si>
  <si>
    <t>101  - NARKOTE</t>
  </si>
  <si>
    <t>102  - DHAKIKOTE</t>
  </si>
  <si>
    <t>103  - DHAKIKOTE II</t>
  </si>
  <si>
    <t>104  - CHAKALWALA</t>
  </si>
  <si>
    <t>105  - THUB</t>
  </si>
  <si>
    <t>106  - THANOLE</t>
  </si>
  <si>
    <t>107  - PATTIAN</t>
  </si>
  <si>
    <t>108  - MALIKOTE A-I</t>
  </si>
  <si>
    <t>109  - BAGANKOTE A-I</t>
  </si>
  <si>
    <t>110  - KUNDRADHAN A</t>
  </si>
  <si>
    <t>111  - KANTHI A-1</t>
  </si>
  <si>
    <t>112  - DEWAL A-1</t>
  </si>
  <si>
    <t>113  - BATHOIE A-1</t>
  </si>
  <si>
    <t>114  - JAMSLAN A-1</t>
  </si>
  <si>
    <t>115  -  CHASSOTE-III</t>
  </si>
  <si>
    <t>116  - CHANNA-I</t>
  </si>
  <si>
    <t>117  - SHAKARI-II</t>
  </si>
  <si>
    <t>118  - SARH-A-I</t>
  </si>
  <si>
    <t>119  - SARH-I</t>
  </si>
  <si>
    <t>120  - BATHOIE A-1</t>
  </si>
  <si>
    <t xml:space="preserve">Total No of Votes recorded </t>
  </si>
  <si>
    <t>Postal Ballot</t>
  </si>
  <si>
    <t>Grand Total</t>
  </si>
  <si>
    <t>Place:  Kathua</t>
  </si>
  <si>
    <t>Date:  23.05.2019</t>
  </si>
  <si>
    <t>Assistant Returning Officer</t>
  </si>
  <si>
    <t>Ac-57, Gulabgarh</t>
  </si>
  <si>
    <t>Serial No. &amp; Name of Polling Station</t>
  </si>
  <si>
    <t>Number of Valid Votes Cast in Favour of</t>
  </si>
  <si>
    <t>Total No. of valid votes</t>
  </si>
  <si>
    <t>No. of Rejected Votes</t>
  </si>
  <si>
    <t>Total No. tendered votes</t>
  </si>
  <si>
    <t>Tilak Raj Bhagat</t>
  </si>
  <si>
    <t>Dr. Jitendra Singh</t>
  </si>
  <si>
    <t>Vikramaditya Singh</t>
  </si>
  <si>
    <t>Harsh Dev Singh</t>
  </si>
  <si>
    <t>Lal Singh</t>
  </si>
  <si>
    <t xml:space="preserve">Mohd Ayub </t>
  </si>
  <si>
    <t xml:space="preserve">Meenakshi </t>
  </si>
  <si>
    <t>Bansi Lal</t>
  </si>
  <si>
    <t>Rakesh Mudgal</t>
  </si>
  <si>
    <t>Shaber Ahmed</t>
  </si>
  <si>
    <t>Garib Singh</t>
  </si>
  <si>
    <t>Firdous Ahmed
Bawani</t>
  </si>
  <si>
    <t>1-SURARA A</t>
  </si>
  <si>
    <t>2-SURARA B</t>
  </si>
  <si>
    <t>3-RATWANA</t>
  </si>
  <si>
    <t>4-NICHLA A</t>
  </si>
  <si>
    <t>5-SAID</t>
  </si>
  <si>
    <t>6-SANGWALI</t>
  </si>
  <si>
    <t>7-JATWAL A</t>
  </si>
  <si>
    <t>8-JATWAL B</t>
  </si>
  <si>
    <t>9-NONATH A</t>
  </si>
  <si>
    <t>10-NONATH B</t>
  </si>
  <si>
    <t>11-SANDI</t>
  </si>
  <si>
    <t>12-HARSATH</t>
  </si>
  <si>
    <t>13-RANDHWAL A</t>
  </si>
  <si>
    <t>14-RANDHWAL B</t>
  </si>
  <si>
    <t>15-GHAGWAL A</t>
  </si>
  <si>
    <t>16-GHAGWAL C</t>
  </si>
  <si>
    <t>17-GHAGWAL B</t>
  </si>
  <si>
    <t>18-GURAH JATTAN</t>
  </si>
  <si>
    <t>19-GHAGWAL A</t>
  </si>
  <si>
    <t>20-CHHAN MATLOONI A</t>
  </si>
  <si>
    <t>21-CHANN MATLONI B</t>
  </si>
  <si>
    <t>22-TAPYAL</t>
  </si>
  <si>
    <t>23-NARAN A</t>
  </si>
  <si>
    <t>24-NARAN B</t>
  </si>
  <si>
    <t>25-MADOON A</t>
  </si>
  <si>
    <t>26-MADOON B</t>
  </si>
  <si>
    <t>27-MAWA A</t>
  </si>
  <si>
    <t>28-MAWA B</t>
  </si>
  <si>
    <t>29-PALOONA</t>
  </si>
  <si>
    <t>30-BADYAL</t>
  </si>
  <si>
    <t>31-SANOORA A</t>
  </si>
  <si>
    <t>32-SANOORA B</t>
  </si>
  <si>
    <t>33-RADIYAL</t>
  </si>
  <si>
    <t>34-CHYLARI KHURD A</t>
  </si>
  <si>
    <t>35-CHYLARI KHURD B</t>
  </si>
  <si>
    <t>36-REGAL</t>
  </si>
  <si>
    <t>37-SARTHI KALAN</t>
  </si>
  <si>
    <t>38-CHAK DULMA</t>
  </si>
  <si>
    <t>39-MANGU CHAK</t>
  </si>
  <si>
    <t>40-SADWAL</t>
  </si>
  <si>
    <t>41-SUJANA</t>
  </si>
  <si>
    <t>42-RAJPURA A</t>
  </si>
  <si>
    <t>43-RAJPURA B</t>
  </si>
  <si>
    <t>44-RAJPURA C</t>
  </si>
  <si>
    <t>45-RAGHU CHAK</t>
  </si>
  <si>
    <t>46-KATAL BARAHAMNA</t>
  </si>
  <si>
    <t>47-KATTAL BRAHMANA A</t>
  </si>
  <si>
    <t>48-MUTHI HARDOO DUNGA</t>
  </si>
  <si>
    <t>49-SHERPUR BALA</t>
  </si>
  <si>
    <t>50-SHER PUR BALA B</t>
  </si>
  <si>
    <t>51-LONDI</t>
  </si>
  <si>
    <t>52-PANJGRAIN BRAMANA</t>
  </si>
  <si>
    <t>53-LADWAL</t>
  </si>
  <si>
    <t>54-KAROLE KRISHANA</t>
  </si>
  <si>
    <t>55-CHAKRA</t>
  </si>
  <si>
    <t>56-GANGOO CHAK</t>
  </si>
  <si>
    <t>57-MATHRA CHAK</t>
  </si>
  <si>
    <t>58-SPALWAN</t>
  </si>
  <si>
    <t>59-JANDI A</t>
  </si>
  <si>
    <t>60-JANDI B</t>
  </si>
  <si>
    <t>61-JANDI C</t>
  </si>
  <si>
    <t>62-CHANN MORIAN</t>
  </si>
  <si>
    <t>63-CHAN KHATERIAN</t>
  </si>
  <si>
    <t>64-GURHA MEHTIAN</t>
  </si>
  <si>
    <t>65-DHAMAL</t>
  </si>
  <si>
    <t>66-SATOORA</t>
  </si>
  <si>
    <t>67-SATOORA</t>
  </si>
  <si>
    <t>68-GHARAH</t>
  </si>
  <si>
    <t>69-KOOTAH A</t>
  </si>
  <si>
    <t>70-KOOTAH C</t>
  </si>
  <si>
    <t>71-KANAH</t>
  </si>
  <si>
    <t>72-KOOTAH B</t>
  </si>
  <si>
    <t>73-KOOTAH C</t>
  </si>
  <si>
    <t>74-GURAH MINDIAN A</t>
  </si>
  <si>
    <t>75-GURAH MINDIAN B</t>
  </si>
  <si>
    <t>76-PATHWAL</t>
  </si>
  <si>
    <t>77-BURMAL</t>
  </si>
  <si>
    <t>78-DAYALA CHAK</t>
  </si>
  <si>
    <t>79-ARJUN CHAK</t>
  </si>
  <si>
    <t>80-THUTHA CHACK</t>
  </si>
  <si>
    <t>81-HIRANAGAR A</t>
  </si>
  <si>
    <t>82-HIRANAGAR B</t>
  </si>
  <si>
    <t>83-HIRANAGAR C</t>
  </si>
  <si>
    <t>84-HIRANAGAR CI</t>
  </si>
  <si>
    <t>85-HIRANAGAR D</t>
  </si>
  <si>
    <t>86-HIRANAGAR DI</t>
  </si>
  <si>
    <t>87-HIRANAGAR E</t>
  </si>
  <si>
    <t>88-HIRANAGAR EI</t>
  </si>
  <si>
    <t>89-HARIPUR BRAHMNA</t>
  </si>
  <si>
    <t>90-HARIPUR BRAHMNA</t>
  </si>
  <si>
    <t>91-MANDYAL</t>
  </si>
  <si>
    <t>92-HORE</t>
  </si>
  <si>
    <t>93-KADYALA</t>
  </si>
  <si>
    <t>94-PANSER</t>
  </si>
  <si>
    <t>95-CHAK DEVO</t>
  </si>
  <si>
    <t>96-CHAK DESA CHOUDRAIN</t>
  </si>
  <si>
    <t>97-MARHEEN A</t>
  </si>
  <si>
    <t>98-MARHEEN B</t>
  </si>
  <si>
    <t>99-MARHEEN C</t>
  </si>
  <si>
    <t>100-KHANWAL</t>
  </si>
  <si>
    <t>101-KHANWAL</t>
  </si>
  <si>
    <t>102-MARHEEN D</t>
  </si>
  <si>
    <t>103-MARHEEN DI</t>
  </si>
  <si>
    <t>104-CHAPAKI KHURD</t>
  </si>
  <si>
    <t>105-CHAPAKKI KALAN</t>
  </si>
  <si>
    <t>106-GADYAL</t>
  </si>
  <si>
    <t>107-LADHWAL KALAN</t>
  </si>
  <si>
    <t>108-PARKHWAL</t>
  </si>
  <si>
    <t>109-CHAK NATHAL</t>
  </si>
  <si>
    <t>110-CHADWAL</t>
  </si>
  <si>
    <t>111-CHANN DATYAL</t>
  </si>
  <si>
    <t>112-CHANN RANGA</t>
  </si>
  <si>
    <t>113-HARDO MUTHI A</t>
  </si>
  <si>
    <t>114-HARDO MUTHI B</t>
  </si>
  <si>
    <t>115-HARDO MUTHI BI</t>
  </si>
  <si>
    <t>116-HAMIRPUR</t>
  </si>
  <si>
    <t>117-BANDRORE</t>
  </si>
  <si>
    <t>118-SUKHDEV PURA</t>
  </si>
  <si>
    <t>119-KHANPUR A</t>
  </si>
  <si>
    <t>120-KHANPUR I</t>
  </si>
  <si>
    <t>121-SUNJWAN</t>
  </si>
  <si>
    <t>122-LACHIPURA</t>
  </si>
  <si>
    <t>123-CHAK HANDA</t>
  </si>
  <si>
    <t>124-CHAK HARIA A</t>
  </si>
  <si>
    <t>125-CHAK HARIA B</t>
  </si>
  <si>
    <t>126-CHAK KAHNA</t>
  </si>
  <si>
    <t>127-MUKHANDPUR CHOUDRIAN</t>
  </si>
  <si>
    <t>128-MUKHANDPUR CHOUDRIAN</t>
  </si>
  <si>
    <t>129-SALALPUR</t>
  </si>
  <si>
    <t>130-CHAK SHIBA</t>
  </si>
  <si>
    <t>131-KORE PUNNU</t>
  </si>
  <si>
    <t>132-DOLIAN JATTAN</t>
  </si>
  <si>
    <t>133-CHANN LAL DIN</t>
  </si>
  <si>
    <t>134-CHANN LAL DIN</t>
  </si>
  <si>
    <t>135-DANOH</t>
  </si>
  <si>
    <t>136-SESWAN</t>
  </si>
  <si>
    <t>137-TANDA</t>
  </si>
  <si>
    <t>138-BANN</t>
  </si>
  <si>
    <t>139-CHANDWAN</t>
  </si>
  <si>
    <t>140-BHALHAR</t>
  </si>
  <si>
    <t>141-CHANN RORIAN A</t>
  </si>
  <si>
    <t>142-CHANN RORIAN AI</t>
  </si>
  <si>
    <t>143-CHANN RORIAN B</t>
  </si>
  <si>
    <t>144-CHANN RORIAN B</t>
  </si>
  <si>
    <t>145-GAHIR</t>
  </si>
  <si>
    <t>146-PATYARI KATLAN</t>
  </si>
  <si>
    <t>147-PALOORA</t>
  </si>
  <si>
    <t>148-NADALA</t>
  </si>
  <si>
    <t>149-CHAK BHAGATA</t>
  </si>
  <si>
    <t>150-SOHANDA</t>
  </si>
  <si>
    <t>151-SUBA CHAK</t>
  </si>
  <si>
    <t>152-BALOONI</t>
  </si>
  <si>
    <t>153-RAJPURA</t>
  </si>
  <si>
    <t>154-MALANI</t>
  </si>
  <si>
    <t>155-JANDI</t>
  </si>
  <si>
    <t>156-KHARKAR</t>
  </si>
  <si>
    <t>157-MALWAN</t>
  </si>
  <si>
    <t>158-CHADWAL A</t>
  </si>
  <si>
    <t>159-NAGIAL</t>
  </si>
  <si>
    <t>160-DHANGDEV PURA</t>
  </si>
  <si>
    <t>161-SESWAN A</t>
  </si>
  <si>
    <t>ANNEXURE-39</t>
  </si>
  <si>
    <t>(CHAPTER 15,PARA 15.28.8)</t>
  </si>
  <si>
    <t>FORM 20</t>
  </si>
  <si>
    <t>FINAL RESULT SHEET</t>
  </si>
  <si>
    <t>[SEE RULE 56C(2)(C)]</t>
  </si>
  <si>
    <t>ELECTION TO THE HOUSE OF PEOPLE FROM THE 5-UDHAMPUR PARLIAMENTARY CONSTITUENCY PART-1</t>
  </si>
  <si>
    <t>Total No. of Electors in Assembly Constituency:</t>
  </si>
  <si>
    <t>Name of the Assembly Segment: 67 - Hiranagar</t>
  </si>
  <si>
    <t>ANNEXURE</t>
  </si>
  <si>
    <t>(CHAPTER XV , PARA 15.27.9)</t>
  </si>
  <si>
    <t xml:space="preserve">FROM - 20 </t>
  </si>
  <si>
    <t xml:space="preserve">FINAL RESULT SHEET </t>
  </si>
  <si>
    <t>[ SEE RULE 56(2) (C) ]</t>
  </si>
  <si>
    <t>Lok Sabha Election - 2019</t>
  </si>
  <si>
    <t>PART - 1</t>
  </si>
  <si>
    <t>Total No. of Electors in Assembly Constituency =  68631</t>
  </si>
  <si>
    <t>No. &amp; Name of Assembly Constituency:-   59-Gool Arnas</t>
  </si>
  <si>
    <t>Sr.No. / P.S.     No.</t>
  </si>
  <si>
    <t xml:space="preserve">Name of Polling Station </t>
  </si>
  <si>
    <t xml:space="preserve">No. of Valid Voters cast in favour of </t>
  </si>
  <si>
    <t xml:space="preserve">Total No. </t>
  </si>
  <si>
    <t>Tilak Raj Bhagat (BSP)</t>
  </si>
  <si>
    <t>Vikaramaditya Singh (INC)</t>
  </si>
  <si>
    <t>Harsh Dev Singh (JKNPP)</t>
  </si>
  <si>
    <t>Lal Singh (DSSP)</t>
  </si>
  <si>
    <t>Mohd Ayub(NCP)</t>
  </si>
  <si>
    <t>Ms. Meenakshi (SS)</t>
  </si>
  <si>
    <t>Bansi Lal (INDP.)</t>
  </si>
  <si>
    <t>Rakesh Mudgal (INDP.)</t>
  </si>
  <si>
    <t>Shaber Ahmed (INDP.)</t>
  </si>
  <si>
    <t>Garib singh (INDP.)</t>
  </si>
  <si>
    <t>Firdous Ahmed Bawani (INDP.)</t>
  </si>
  <si>
    <t xml:space="preserve">No Of valid Votes </t>
  </si>
  <si>
    <t>No of rejected votes</t>
  </si>
  <si>
    <t xml:space="preserve">Total </t>
  </si>
  <si>
    <t xml:space="preserve">No. of Tendered Votes </t>
  </si>
  <si>
    <t>Gari</t>
  </si>
  <si>
    <t>Gabar</t>
  </si>
  <si>
    <t>Sai Garhi</t>
  </si>
  <si>
    <t>Chinkah</t>
  </si>
  <si>
    <t>Baldanoo</t>
  </si>
  <si>
    <t>Panassa</t>
  </si>
  <si>
    <t>Panassa-A</t>
  </si>
  <si>
    <t>Batora</t>
  </si>
  <si>
    <t>Bhandhar</t>
  </si>
  <si>
    <t>Bhandhar-A</t>
  </si>
  <si>
    <t>Gandhali</t>
  </si>
  <si>
    <t>Beouta-B</t>
  </si>
  <si>
    <t>Thanpal</t>
  </si>
  <si>
    <t>Kakra</t>
  </si>
  <si>
    <t>Jhandi</t>
  </si>
  <si>
    <t>Jhandi-A</t>
  </si>
  <si>
    <t>Matah</t>
  </si>
  <si>
    <t>Nomal</t>
  </si>
  <si>
    <t>Lodra</t>
  </si>
  <si>
    <t>Thakrakote</t>
  </si>
  <si>
    <t>Dharan</t>
  </si>
  <si>
    <t>Sai Langan</t>
  </si>
  <si>
    <t>Bidda</t>
  </si>
  <si>
    <t>Salal</t>
  </si>
  <si>
    <t>Salal-A</t>
  </si>
  <si>
    <t>Salalkote</t>
  </si>
  <si>
    <t>Kanthan-A</t>
  </si>
  <si>
    <t>Kanthan-B</t>
  </si>
  <si>
    <t>Arnas</t>
  </si>
  <si>
    <t>Hunder-A</t>
  </si>
  <si>
    <t>Hunder-II</t>
  </si>
  <si>
    <t>Hunder-III</t>
  </si>
  <si>
    <t>Chilladh-I</t>
  </si>
  <si>
    <t>Chilladh-II</t>
  </si>
  <si>
    <t>Chilladh-III</t>
  </si>
  <si>
    <t>Matlote-I</t>
  </si>
  <si>
    <t>Matlote-II</t>
  </si>
  <si>
    <t>Thuroo-I</t>
  </si>
  <si>
    <t>Thuroo-A1</t>
  </si>
  <si>
    <t>Thuroo-III</t>
  </si>
  <si>
    <t>Thuroo-IV</t>
  </si>
  <si>
    <t>Thuroo-V</t>
  </si>
  <si>
    <t>Thuroo-VI</t>
  </si>
  <si>
    <t>Thuroo-VII</t>
  </si>
  <si>
    <t>Thuroo-VIII</t>
  </si>
  <si>
    <t>Thuroo-IX</t>
  </si>
  <si>
    <t>Dansaal</t>
  </si>
  <si>
    <t xml:space="preserve">Dharote </t>
  </si>
  <si>
    <t>Judda-I</t>
  </si>
  <si>
    <t>Judda-II</t>
  </si>
  <si>
    <t>Judda-III</t>
  </si>
  <si>
    <t>Dugga</t>
  </si>
  <si>
    <t>Dansaal-II</t>
  </si>
  <si>
    <t>Danour-I</t>
  </si>
  <si>
    <t>Danour-II</t>
  </si>
  <si>
    <t>Danour-III</t>
  </si>
  <si>
    <t>Danour-IV</t>
  </si>
  <si>
    <t>Kanikote</t>
  </si>
  <si>
    <t>Sarthlakote</t>
  </si>
  <si>
    <t xml:space="preserve">Sawalkote </t>
  </si>
  <si>
    <t>HS IND</t>
  </si>
  <si>
    <t>PS MASWAH</t>
  </si>
  <si>
    <t xml:space="preserve"> GHS DHEDHA-I</t>
  </si>
  <si>
    <t>HS DHEDHA-II</t>
  </si>
  <si>
    <t>UPS BAN DHEDHA</t>
  </si>
  <si>
    <t>GOVT UPS GUJAM A</t>
  </si>
  <si>
    <t xml:space="preserve"> GHSS GOOL</t>
  </si>
  <si>
    <t>GOOL C</t>
  </si>
  <si>
    <t>Partmulla GOOL B</t>
  </si>
  <si>
    <t>Govt UPS KHARPORA A</t>
  </si>
  <si>
    <t>MS TUNGALI</t>
  </si>
  <si>
    <t>HS Building DACHAN</t>
  </si>
  <si>
    <t>SSA CENTER BASS DACHHAN</t>
  </si>
  <si>
    <t>PS BUILDING JAMAN</t>
  </si>
  <si>
    <t xml:space="preserve">PS moila </t>
  </si>
  <si>
    <t>HS Salbala</t>
  </si>
  <si>
    <t>HS DARAM</t>
  </si>
  <si>
    <t>Panchayat Ghar DARAM A</t>
  </si>
  <si>
    <t>PS khilidar</t>
  </si>
  <si>
    <t>HS Goyee</t>
  </si>
  <si>
    <t>PS Charoon</t>
  </si>
  <si>
    <t>Haila DHARAM C</t>
  </si>
  <si>
    <t>HS DALWA</t>
  </si>
  <si>
    <t>Govt MS CHANJI- A</t>
  </si>
  <si>
    <t>PS KANTHA</t>
  </si>
  <si>
    <t>MS GUJJAR GALI</t>
  </si>
  <si>
    <t>MS DALWAH</t>
  </si>
  <si>
    <t>MS MANGALWAGI-A</t>
  </si>
  <si>
    <t>MS KHALLAH</t>
  </si>
  <si>
    <t>GHSS THATHARKA</t>
  </si>
  <si>
    <t>HS THATHARKA</t>
  </si>
  <si>
    <t>MS MAHAKUND</t>
  </si>
  <si>
    <t>Govt PS FAQIRNAGAR A</t>
  </si>
  <si>
    <t>Govt PS HAJAM NAGAR-A</t>
  </si>
  <si>
    <t>MS KUNDAL</t>
  </si>
  <si>
    <t>MS CHACHAWA</t>
  </si>
  <si>
    <t>MS BARYALA</t>
  </si>
  <si>
    <t>NARLA</t>
  </si>
  <si>
    <t>PS BRINJI</t>
  </si>
  <si>
    <t>SERI PURA</t>
  </si>
  <si>
    <t>GHS BARAKUND ASHMAR</t>
  </si>
  <si>
    <t>FAMROTE -1</t>
  </si>
  <si>
    <t>FAMROTE -2</t>
  </si>
  <si>
    <t>GHSS SANGALDAN</t>
  </si>
  <si>
    <t>UPS SALKUND</t>
  </si>
  <si>
    <t>KAPPANBASS</t>
  </si>
  <si>
    <t>BHIMDASSA</t>
  </si>
  <si>
    <t xml:space="preserve"> HS GHAGRA GUNDI I</t>
  </si>
  <si>
    <t>PEER MOHALLA GUNDI II</t>
  </si>
  <si>
    <t>GMS HARA</t>
  </si>
  <si>
    <t>MS KALIMASTA</t>
  </si>
  <si>
    <t>Sildhar-I</t>
  </si>
  <si>
    <t>Sildhar-II</t>
  </si>
  <si>
    <t>Chiklas-1</t>
  </si>
  <si>
    <t>Chiklas-2</t>
  </si>
  <si>
    <t>Budhan-1</t>
  </si>
  <si>
    <t>Budhan-2</t>
  </si>
  <si>
    <t>Budhan-3</t>
  </si>
  <si>
    <t>Budhan-4</t>
  </si>
  <si>
    <t>Budhan-5</t>
  </si>
  <si>
    <t>Budhan-6</t>
  </si>
  <si>
    <t>BUDHAN-7</t>
  </si>
  <si>
    <t>BUDHAN-8</t>
  </si>
  <si>
    <t>KANTHAN-A</t>
  </si>
  <si>
    <t>HUNDER Dugandhar</t>
  </si>
  <si>
    <t>THUROO Dharnasi</t>
  </si>
  <si>
    <t>THUROO Shanoge</t>
  </si>
  <si>
    <t>THUROO Dader</t>
  </si>
  <si>
    <t>KALLAH</t>
  </si>
  <si>
    <t>HARQOOR</t>
  </si>
  <si>
    <t>Budhan Dallo</t>
  </si>
  <si>
    <t>Final Result Sheet</t>
  </si>
  <si>
    <t>Total No. of Electors in the Constituency: 95500</t>
  </si>
  <si>
    <t>Name of the Assembly Segment</t>
  </si>
  <si>
    <t>52-Inderwal</t>
  </si>
  <si>
    <t>S.No.  &amp; Name of Polling Station</t>
  </si>
  <si>
    <t>Number of Valid Votes Cast in favour of</t>
  </si>
  <si>
    <t>Total No. of Valid Votes</t>
  </si>
  <si>
    <t>Total No. of Tendered Votes</t>
  </si>
  <si>
    <t>Vikramaditya singh</t>
  </si>
  <si>
    <t>Mohd Ayub</t>
  </si>
  <si>
    <t>Meenakshi</t>
  </si>
  <si>
    <t>Firdous Ahmed Bawani</t>
  </si>
  <si>
    <t>1 -INDERWAL A</t>
  </si>
  <si>
    <t>2 -INDERWAL A I</t>
  </si>
  <si>
    <t>3 -Rahal</t>
  </si>
  <si>
    <t>4 -INDERWAL B</t>
  </si>
  <si>
    <t>5 -INDERWAL C</t>
  </si>
  <si>
    <t>6 -INDERWAL D</t>
  </si>
  <si>
    <t>7 -Batpura</t>
  </si>
  <si>
    <t>8 -CHINGAM A</t>
  </si>
  <si>
    <t>9 -Kharpora</t>
  </si>
  <si>
    <t>10 -CHINGAM A I</t>
  </si>
  <si>
    <t>11 -Kulmulla</t>
  </si>
  <si>
    <t>12 -CHINGAM B</t>
  </si>
  <si>
    <t>13 -CHINGAM C</t>
  </si>
  <si>
    <t>14 -Watsar</t>
  </si>
  <si>
    <t>15 -CHINGAM D</t>
  </si>
  <si>
    <t>16 -DICHHER</t>
  </si>
  <si>
    <t>17 -UDIL GUJRAN</t>
  </si>
  <si>
    <t>18 -CHHATROO A</t>
  </si>
  <si>
    <t>19 -Zalla</t>
  </si>
  <si>
    <t>20 -CHHATROO B</t>
  </si>
  <si>
    <t>21 -Hawal</t>
  </si>
  <si>
    <t>22 -CHHATROO B I</t>
  </si>
  <si>
    <t>23 -CHHATROO C</t>
  </si>
  <si>
    <t>24 -Kasanpur</t>
  </si>
  <si>
    <t>25 -Thuthri</t>
  </si>
  <si>
    <t>26 -KUCHHAL A</t>
  </si>
  <si>
    <t>27 -Narhang kuchhal</t>
  </si>
  <si>
    <t>28 -KUCHHAL B</t>
  </si>
  <si>
    <t>29 -Mehjar</t>
  </si>
  <si>
    <t>30 -KUCHHAL C</t>
  </si>
  <si>
    <t>31 -Bashi</t>
  </si>
  <si>
    <t>32 -RAHALTHAL</t>
  </si>
  <si>
    <t>33 -Rahalthal B</t>
  </si>
  <si>
    <t>34 -RAHALTHAL A</t>
  </si>
  <si>
    <t>35 -Neera</t>
  </si>
  <si>
    <t>36 -NICHHA</t>
  </si>
  <si>
    <t>37 -MUGHALMAIDAN</t>
  </si>
  <si>
    <t>38 -SIGDI A</t>
  </si>
  <si>
    <t>39 -Gowarin</t>
  </si>
  <si>
    <t>40 -Markhal</t>
  </si>
  <si>
    <t>41 -SIGDI A I</t>
  </si>
  <si>
    <t>42 -SIGDI B</t>
  </si>
  <si>
    <t>43 -Gujjarnar</t>
  </si>
  <si>
    <t>44 -SIGDI BHATA</t>
  </si>
  <si>
    <t>45 -SIGDI BHATA A</t>
  </si>
  <si>
    <t>46 -Nanzla</t>
  </si>
  <si>
    <t>47 -DEDPETH</t>
  </si>
  <si>
    <t>48 -MULCHHITER</t>
  </si>
  <si>
    <t>49 -Gugnar</t>
  </si>
  <si>
    <t>50 -TAGOOD A</t>
  </si>
  <si>
    <t>51 -Tagood</t>
  </si>
  <si>
    <t>52 -TAGOOD B</t>
  </si>
  <si>
    <t>53 -DRUBEEL</t>
  </si>
  <si>
    <t>54 -Void</t>
  </si>
  <si>
    <t>55 -KWATH</t>
  </si>
  <si>
    <t>56 -HORNA</t>
  </si>
  <si>
    <t>57 -Chanserie</t>
  </si>
  <si>
    <t>58 -DHAR</t>
  </si>
  <si>
    <t>59 -KUCHHAN</t>
  </si>
  <si>
    <t>60 -FILLER A</t>
  </si>
  <si>
    <t>61 -FILLER A I</t>
  </si>
  <si>
    <t>62 -Arya Gam</t>
  </si>
  <si>
    <t>63 -FILLER B</t>
  </si>
  <si>
    <t>64 -DARBADAN</t>
  </si>
  <si>
    <t>65 -Batwalna</t>
  </si>
  <si>
    <t>66 -DARBADAN A</t>
  </si>
  <si>
    <t>67 -ANJOLE</t>
  </si>
  <si>
    <t>68 -Pootinag</t>
  </si>
  <si>
    <t>69 -KESHWAN A</t>
  </si>
  <si>
    <t>70 -KESHWAN A I</t>
  </si>
  <si>
    <t>71 -Panthana</t>
  </si>
  <si>
    <t>72 -KESHWAN B</t>
  </si>
  <si>
    <t>73 -SARWAN</t>
  </si>
  <si>
    <t>74 -BATKOOT</t>
  </si>
  <si>
    <t>75 -Haddar</t>
  </si>
  <si>
    <t>76 -Shandri</t>
  </si>
  <si>
    <t>77 -NAGBHATNA</t>
  </si>
  <si>
    <t>78 -Akra</t>
  </si>
  <si>
    <t>79 -Chanderbani</t>
  </si>
  <si>
    <t>80 -SANGNA</t>
  </si>
  <si>
    <t>81 -BANDERA</t>
  </si>
  <si>
    <t>82 -Churyana</t>
  </si>
  <si>
    <t>83 -Prishmulla</t>
  </si>
  <si>
    <t>84 -Lilaran</t>
  </si>
  <si>
    <t>85 -Seeghat</t>
  </si>
  <si>
    <t>86 -Plan</t>
  </si>
  <si>
    <t>87 -SARTHAL A</t>
  </si>
  <si>
    <t>88 -Dhadha</t>
  </si>
  <si>
    <t>89 -Karool</t>
  </si>
  <si>
    <t>90 -SARTHAL B</t>
  </si>
  <si>
    <t>91 -Drab Agral</t>
  </si>
  <si>
    <t>92 -SARTHAL C</t>
  </si>
  <si>
    <t>93 -SARTHAL C I</t>
  </si>
  <si>
    <t>94 -GHAN</t>
  </si>
  <si>
    <t>95 -Poora</t>
  </si>
  <si>
    <t>96 -Chandali</t>
  </si>
  <si>
    <t>97 -BADHAT</t>
  </si>
  <si>
    <t>98 -Kandni</t>
  </si>
  <si>
    <t>99 -Salana</t>
  </si>
  <si>
    <t>100 -Joshana</t>
  </si>
  <si>
    <t>101 -DRABSHALLA</t>
  </si>
  <si>
    <t>102 -KHORI</t>
  </si>
  <si>
    <t>103 -Lass</t>
  </si>
  <si>
    <t>104 -BUGRANA</t>
  </si>
  <si>
    <t>105 -Shanderi</t>
  </si>
  <si>
    <t>106 -BAROTI</t>
  </si>
  <si>
    <t>107 -KUKERWAS</t>
  </si>
  <si>
    <t>108 -TATANI</t>
  </si>
  <si>
    <t>109 -MAHORA</t>
  </si>
  <si>
    <t>110 -Piyakul</t>
  </si>
  <si>
    <t>111 -SHAROTI</t>
  </si>
  <si>
    <t>112 -CHAMOTI</t>
  </si>
  <si>
    <t>113 -Hajampora</t>
  </si>
  <si>
    <t>114 -Suwa</t>
  </si>
  <si>
    <t>115 -BALGRAN</t>
  </si>
  <si>
    <t>116 -Dhanoo</t>
  </si>
  <si>
    <t>117 -MORIE</t>
  </si>
  <si>
    <t>118 -TIPRI</t>
  </si>
  <si>
    <t>119 -Pashalla</t>
  </si>
  <si>
    <t>120 -Inderwal Shakera</t>
  </si>
  <si>
    <t>121 -KEWA</t>
  </si>
  <si>
    <t>122 -Noor</t>
  </si>
  <si>
    <t>123 -JAWALAPUR</t>
  </si>
  <si>
    <t>124 -BINOON</t>
  </si>
  <si>
    <t>125 -Zerwar</t>
  </si>
  <si>
    <t>126 -NALI</t>
  </si>
  <si>
    <t>127 -PATNAZI A</t>
  </si>
  <si>
    <t>128 -Bhanwara</t>
  </si>
  <si>
    <t>129 -PATNAZI B</t>
  </si>
  <si>
    <t>130 -PATNAZI C</t>
  </si>
  <si>
    <t>131 -KITHHER</t>
  </si>
  <si>
    <t>132 -DHARYOTH</t>
  </si>
  <si>
    <t>133 -NAGNI DHARYOTH</t>
  </si>
  <si>
    <t>134 -KHUTRAYA</t>
  </si>
  <si>
    <t>135 -TANTA</t>
  </si>
  <si>
    <t>136 -Tanta A</t>
  </si>
  <si>
    <t>137 -CHABBA</t>
  </si>
  <si>
    <t>138 -Chabba A</t>
  </si>
  <si>
    <t>139 -GOGARA A</t>
  </si>
  <si>
    <t>140 -GOGARA B</t>
  </si>
  <si>
    <t>141 -BADGAR</t>
  </si>
  <si>
    <t>142 -KANCHA</t>
  </si>
  <si>
    <t>143 -THATHRI</t>
  </si>
  <si>
    <t>144 -THATHRI A</t>
  </si>
  <si>
    <t>145 -BADANOO</t>
  </si>
  <si>
    <t>146 -PHAGSOO</t>
  </si>
  <si>
    <t>147 -Phagsoo A</t>
  </si>
  <si>
    <t>148 -JANGALWAR</t>
  </si>
  <si>
    <t>149 -NANDNA</t>
  </si>
  <si>
    <t>150 -KANDOTE A</t>
  </si>
  <si>
    <t>151 -Kandote C</t>
  </si>
  <si>
    <t>152 -KANDOTE B</t>
  </si>
  <si>
    <t>153 -KANDOTE B</t>
  </si>
  <si>
    <t>154 -PARNOTE</t>
  </si>
  <si>
    <t>155 -KAHRA</t>
  </si>
  <si>
    <t>156 -CHEERA</t>
  </si>
  <si>
    <t>157 -KAHI TRANKAL</t>
  </si>
  <si>
    <t>158 -KATHAWA</t>
  </si>
  <si>
    <t>159 -PAYAKUL</t>
  </si>
  <si>
    <t>160 -JAKYAS</t>
  </si>
  <si>
    <t>161 -BATYAS</t>
  </si>
  <si>
    <t>162 -CHANYAS</t>
  </si>
  <si>
    <t>163 -AMRITPURA</t>
  </si>
  <si>
    <t>164 -CHALLAR</t>
  </si>
  <si>
    <t>165 -GAINEPURA</t>
  </si>
  <si>
    <t>166 -DAGRAND BATHRI</t>
  </si>
  <si>
    <t>167 -Bathri A</t>
  </si>
  <si>
    <t>168 -INDLOO</t>
  </si>
  <si>
    <t>169 -FILLER B I</t>
  </si>
  <si>
    <t>170 -OHLI</t>
  </si>
  <si>
    <t>171 -GORROW</t>
  </si>
  <si>
    <t>172 -AKHYAR PUR</t>
  </si>
  <si>
    <t>173 -BAMMO</t>
  </si>
  <si>
    <t>174 -ZENHARYIE</t>
  </si>
  <si>
    <t>175 -KANSOO</t>
  </si>
  <si>
    <t>176 -NAIYED GAAM</t>
  </si>
  <si>
    <t>177 -SINGH PORA</t>
  </si>
  <si>
    <t>178 -NARYIAN</t>
  </si>
  <si>
    <t>179 -Kandwar</t>
  </si>
  <si>
    <t>180 -PHELGO WARI</t>
  </si>
  <si>
    <t>181 -WAITHNA</t>
  </si>
  <si>
    <t>182 -BATWARI</t>
  </si>
  <si>
    <t>183 -Uringhad</t>
  </si>
  <si>
    <t>184 -MALIK NAAR</t>
  </si>
  <si>
    <t>185 -Zaidar</t>
  </si>
  <si>
    <t>186 -MULLAR</t>
  </si>
  <si>
    <t>187 -Thalwal</t>
  </si>
  <si>
    <t>188 -BANJOURA</t>
  </si>
  <si>
    <t>189 -GAGRINMAR</t>
  </si>
  <si>
    <t>190 -MAAIYAAN</t>
  </si>
  <si>
    <t>191 -SERGWARI</t>
  </si>
  <si>
    <t>192 -NAARWAR</t>
  </si>
  <si>
    <t>193 -MANDIR</t>
  </si>
  <si>
    <t>194 -Charosou</t>
  </si>
  <si>
    <t>195 -SULDAH</t>
  </si>
  <si>
    <t>196 -BANDWAH</t>
  </si>
  <si>
    <t>197 -DHANI</t>
  </si>
  <si>
    <t>198 -NAAGAH</t>
  </si>
  <si>
    <t>199 -SURANGA</t>
  </si>
  <si>
    <t xml:space="preserve">Total  No. of Votes Recorded </t>
  </si>
  <si>
    <t>(CHAPTER 15, PARA 15.28.8)</t>
  </si>
  <si>
    <t>Name of Assembly Segment: 61-Chenani</t>
  </si>
  <si>
    <t>S. No. &amp; Name of Polling 
Station</t>
  </si>
  <si>
    <t>Total no. of tendered votes</t>
  </si>
  <si>
    <t>Dr. Jatinder Singh</t>
  </si>
  <si>
    <t>Mohd. Ayuub</t>
  </si>
  <si>
    <t>Meenakahsi</t>
  </si>
  <si>
    <t>Shaber Ahmad</t>
  </si>
  <si>
    <t>Gareeb Singh</t>
  </si>
  <si>
    <t>1-KATTI NO I</t>
  </si>
  <si>
    <t>KATTI NO I</t>
  </si>
  <si>
    <t>2-KATTI</t>
  </si>
  <si>
    <t>KATTI</t>
  </si>
  <si>
    <t>3-LATIAR</t>
  </si>
  <si>
    <t>LATIAR</t>
  </si>
  <si>
    <t>4-PANWAL</t>
  </si>
  <si>
    <t>PANWAL</t>
  </si>
  <si>
    <t>5-CHULANA NO II</t>
  </si>
  <si>
    <t>CHULANA NO II</t>
  </si>
  <si>
    <t>6-MADHYAL DHANTI</t>
  </si>
  <si>
    <t>MADHYAL DHANTI</t>
  </si>
  <si>
    <t>7-CHULANA</t>
  </si>
  <si>
    <t>CHULANA</t>
  </si>
  <si>
    <t>8-CHULANA NO I</t>
  </si>
  <si>
    <t>CHULANA NO I</t>
  </si>
  <si>
    <t>9-JANOURI</t>
  </si>
  <si>
    <t>JANOURI</t>
  </si>
  <si>
    <t>10-MEER</t>
  </si>
  <si>
    <t>MEER</t>
  </si>
  <si>
    <t>11-MEER NO I</t>
  </si>
  <si>
    <t>MEER NO I</t>
  </si>
  <si>
    <t>12-MEER C</t>
  </si>
  <si>
    <t>MEER C</t>
  </si>
  <si>
    <t>13-MEER NO II</t>
  </si>
  <si>
    <t>MEER NO II</t>
  </si>
  <si>
    <t>14-KULTYAR BALA</t>
  </si>
  <si>
    <t>KULTYAR BALA</t>
  </si>
  <si>
    <t>15-PRAYEE</t>
  </si>
  <si>
    <t>PRAYEE</t>
  </si>
  <si>
    <t>16-KULTYAR BALA NO I</t>
  </si>
  <si>
    <t>KULTYAR BALA NO I</t>
  </si>
  <si>
    <t>17-CHIRDI</t>
  </si>
  <si>
    <t>CHIRDI</t>
  </si>
  <si>
    <t>18-CHIRDI A</t>
  </si>
  <si>
    <t>CHIRDI A</t>
  </si>
  <si>
    <t>19-SAMROLI</t>
  </si>
  <si>
    <t>SAMROLI</t>
  </si>
  <si>
    <t>20-NARSOO</t>
  </si>
  <si>
    <t>NARSOO</t>
  </si>
  <si>
    <t>21-LADHA</t>
  </si>
  <si>
    <t>LADHA</t>
  </si>
  <si>
    <t>22-LADHA NO I</t>
  </si>
  <si>
    <t>LADHA NO I</t>
  </si>
  <si>
    <t>23-KITHER</t>
  </si>
  <si>
    <t>KITHER</t>
  </si>
  <si>
    <t>24-KITHER I</t>
  </si>
  <si>
    <t>KITHER I</t>
  </si>
  <si>
    <t>25-ROUN NO I</t>
  </si>
  <si>
    <t>ROUN NO I</t>
  </si>
  <si>
    <t>26-ROUN NO II</t>
  </si>
  <si>
    <t>ROUN NO II</t>
  </si>
  <si>
    <t>27-ROUN NO III</t>
  </si>
  <si>
    <t>ROUN NO III</t>
  </si>
  <si>
    <t>28-DHALPAR</t>
  </si>
  <si>
    <t>DHALPAR</t>
  </si>
  <si>
    <t>29-DHALPAR NO I</t>
  </si>
  <si>
    <t>DHALPAR NO I</t>
  </si>
  <si>
    <t>30-JOHANU</t>
  </si>
  <si>
    <t>JOHANU</t>
  </si>
  <si>
    <t>31-BASAN NO I</t>
  </si>
  <si>
    <t>BASAN NO I</t>
  </si>
  <si>
    <t>32-KAROWA</t>
  </si>
  <si>
    <t>KAROWA</t>
  </si>
  <si>
    <t>33-BASSAN NO II</t>
  </si>
  <si>
    <t>BASSAN NO II</t>
  </si>
  <si>
    <t>34-BALLIAN</t>
  </si>
  <si>
    <t>BALLIAN</t>
  </si>
  <si>
    <t>35-BRARRIAN NO I</t>
  </si>
  <si>
    <t>BRARRIAN NO I</t>
  </si>
  <si>
    <t>36-GANTWAL</t>
  </si>
  <si>
    <t>GANTWAL</t>
  </si>
  <si>
    <t>37-MADHA</t>
  </si>
  <si>
    <t>MADHA</t>
  </si>
  <si>
    <t>38-MADHA ONE</t>
  </si>
  <si>
    <t>MADHA ONE</t>
  </si>
  <si>
    <t>39-MADHA TWO</t>
  </si>
  <si>
    <t>MADHA TWO</t>
  </si>
  <si>
    <t>40-KUD NO ONE</t>
  </si>
  <si>
    <t>KUD NO ONE</t>
  </si>
  <si>
    <t>41-KUD NO TWO</t>
  </si>
  <si>
    <t>KUD NO TWO</t>
  </si>
  <si>
    <t>42-KUD NO THREE</t>
  </si>
  <si>
    <t>KUD NO THREE</t>
  </si>
  <si>
    <t>43-KUD NO IV</t>
  </si>
  <si>
    <t>KUD NO IV</t>
  </si>
  <si>
    <t>44-BASHAT</t>
  </si>
  <si>
    <t>BASHAT</t>
  </si>
  <si>
    <t>45-CHALIAR</t>
  </si>
  <si>
    <t>CHALIAR</t>
  </si>
  <si>
    <t>46-BAIN</t>
  </si>
  <si>
    <t>BAIN</t>
  </si>
  <si>
    <t>47-BAIN ONE</t>
  </si>
  <si>
    <t>BAIN ONE</t>
  </si>
  <si>
    <t>48-PACHOTE</t>
  </si>
  <si>
    <t>PACHOTE</t>
  </si>
  <si>
    <t>49-KARLAH</t>
  </si>
  <si>
    <t>KARLAH</t>
  </si>
  <si>
    <t>50-KARLAH ONE</t>
  </si>
  <si>
    <t>KARLAH ONE</t>
  </si>
  <si>
    <t>51-SUDHMAHDEV</t>
  </si>
  <si>
    <t>SUDHMAHDEV</t>
  </si>
  <si>
    <t>52-SUDHMAHADEV ONE</t>
  </si>
  <si>
    <t>SUDHMAHADEV ONE</t>
  </si>
  <si>
    <t>53-BACHHAL</t>
  </si>
  <si>
    <t>BACHHAL</t>
  </si>
  <si>
    <t>54-KATWALT</t>
  </si>
  <si>
    <t>KATWALT</t>
  </si>
  <si>
    <t>55-KATWALT II</t>
  </si>
  <si>
    <t>KATWALT II</t>
  </si>
  <si>
    <t>56-CHENANI NO THREE</t>
  </si>
  <si>
    <t>CHENANI NO THREE</t>
  </si>
  <si>
    <t>57-CHENANI NO ONE</t>
  </si>
  <si>
    <t>CHENANI NO ONE</t>
  </si>
  <si>
    <t>58-CHENANI NO II</t>
  </si>
  <si>
    <t>CHENANI NO II</t>
  </si>
  <si>
    <t>59-CHENANI NO IV</t>
  </si>
  <si>
    <t>CHENANI NO IV</t>
  </si>
  <si>
    <t>60-SEWNA</t>
  </si>
  <si>
    <t>SEWNA</t>
  </si>
  <si>
    <t>61-KARIAN</t>
  </si>
  <si>
    <t>KARIAN</t>
  </si>
  <si>
    <t>62-SATYALTA ONE</t>
  </si>
  <si>
    <t>SATYALTA ONE</t>
  </si>
  <si>
    <t>63-SATYALTA</t>
  </si>
  <si>
    <t>SATYALTA</t>
  </si>
  <si>
    <t>64-NAGULTA</t>
  </si>
  <si>
    <t>NAGULTA</t>
  </si>
  <si>
    <t>65-NAGULTA B</t>
  </si>
  <si>
    <t>NAGULTA B</t>
  </si>
  <si>
    <t>66-NUGULTA ONE</t>
  </si>
  <si>
    <t>NUGULTA ONE</t>
  </si>
  <si>
    <t>67-TANDAR NO I</t>
  </si>
  <si>
    <t>TANDAR NO I</t>
  </si>
  <si>
    <t>68-TANDAR NO II</t>
  </si>
  <si>
    <t>TANDAR NO II</t>
  </si>
  <si>
    <t>69-MANTALI</t>
  </si>
  <si>
    <t>MANTALI</t>
  </si>
  <si>
    <t>70-KOSAR</t>
  </si>
  <si>
    <t>KOSAR</t>
  </si>
  <si>
    <t>71-SARAR</t>
  </si>
  <si>
    <t>SARAR</t>
  </si>
  <si>
    <t>72-BUPP</t>
  </si>
  <si>
    <t>BUPP</t>
  </si>
  <si>
    <t>73-BUPP C</t>
  </si>
  <si>
    <t>BUPP C</t>
  </si>
  <si>
    <t>74-CHARAT</t>
  </si>
  <si>
    <t>CHARAT</t>
  </si>
  <si>
    <t>75-CHARAT ONE</t>
  </si>
  <si>
    <t>CHARAT ONE</t>
  </si>
  <si>
    <t>76-SIRA</t>
  </si>
  <si>
    <t>SIRA</t>
  </si>
  <si>
    <t>77-SIRA ONE</t>
  </si>
  <si>
    <t>SIRA ONE</t>
  </si>
  <si>
    <t>78-JIG</t>
  </si>
  <si>
    <t>JIG</t>
  </si>
  <si>
    <t>79-MAROTHI</t>
  </si>
  <si>
    <t>MAROTHI</t>
  </si>
  <si>
    <t>80-MATLOWA</t>
  </si>
  <si>
    <t>MATLOWA</t>
  </si>
  <si>
    <t>81-MATLOWA ONE</t>
  </si>
  <si>
    <t>MATLOWA ONE</t>
  </si>
  <si>
    <t>82-PATTANGARH</t>
  </si>
  <si>
    <t>PATTANGARH</t>
  </si>
  <si>
    <t>83-GHARIAN KHURD</t>
  </si>
  <si>
    <t>GHARIAN KHURD</t>
  </si>
  <si>
    <t>84-GHARIAN KHURD ONE</t>
  </si>
  <si>
    <t>GHARIAN KHURD ONE</t>
  </si>
  <si>
    <t>85-GHARIAN KHURD RAJHAR</t>
  </si>
  <si>
    <t>GHARIAN KHURD RAJHAR</t>
  </si>
  <si>
    <t>86-GHARIAN KALAN 1</t>
  </si>
  <si>
    <t>GHARIAN KALAN 1</t>
  </si>
  <si>
    <t>87-GHARIAN KALAN NO II</t>
  </si>
  <si>
    <t>GHARIAN KALAN NO II</t>
  </si>
  <si>
    <t>88-KOLSAR</t>
  </si>
  <si>
    <t>KOLSAR</t>
  </si>
  <si>
    <t>89-BARMEEN M</t>
  </si>
  <si>
    <t>BARMEEN M</t>
  </si>
  <si>
    <t>90-BARMEEN C</t>
  </si>
  <si>
    <t>BARMEEN C</t>
  </si>
  <si>
    <t>91-BARMEEN I</t>
  </si>
  <si>
    <t>BARMEEN I</t>
  </si>
  <si>
    <t>92-PALDAI HARTARYAN I</t>
  </si>
  <si>
    <t>PALDAI HARTARYAN I</t>
  </si>
  <si>
    <t>93-BARMEEN II</t>
  </si>
  <si>
    <t>BARMEEN II</t>
  </si>
  <si>
    <t>94-SATYALTA</t>
  </si>
  <si>
    <t>95-BINDLA</t>
  </si>
  <si>
    <t>BINDLA</t>
  </si>
  <si>
    <t>96-NALA GHORAN</t>
  </si>
  <si>
    <t>NALA GHORAN</t>
  </si>
  <si>
    <t>97-NALA GHORAN NO 1</t>
  </si>
  <si>
    <t>NALA GHORAN NO 1</t>
  </si>
  <si>
    <t>98-NALA GHORAN NO 2</t>
  </si>
  <si>
    <t>NALA GHORAN NO 2</t>
  </si>
  <si>
    <t>99-GHORDI NAGROTA</t>
  </si>
  <si>
    <t>GHORDI NAGROTA</t>
  </si>
  <si>
    <t>100-GHORDI KHAS</t>
  </si>
  <si>
    <t>GHORDI KHAS</t>
  </si>
  <si>
    <t>101-GHORDI KHAS NO I</t>
  </si>
  <si>
    <t>GHORDI KHAS NO I</t>
  </si>
  <si>
    <t>102-GHORDI KHAS NO II</t>
  </si>
  <si>
    <t>GHORDI KHAS NO II</t>
  </si>
  <si>
    <t>103-CHUNGAL A</t>
  </si>
  <si>
    <t>CHUNGAL A</t>
  </si>
  <si>
    <t>104-GHORDI KHAS NO III</t>
  </si>
  <si>
    <t>GHORDI KHAS NO III</t>
  </si>
  <si>
    <t>105-LAHAR</t>
  </si>
  <si>
    <t>LAHAR</t>
  </si>
  <si>
    <t>106-LARH A</t>
  </si>
  <si>
    <t>LARH A</t>
  </si>
  <si>
    <t>107-MAHANI</t>
  </si>
  <si>
    <t>MAHANI</t>
  </si>
  <si>
    <t>108-HARTARIAN</t>
  </si>
  <si>
    <t>HARTARIAN</t>
  </si>
  <si>
    <t>109-RUA BAGH</t>
  </si>
  <si>
    <t>RUA BAGH</t>
  </si>
  <si>
    <t>110-SUGLAR</t>
  </si>
  <si>
    <t>SUGLAR</t>
  </si>
  <si>
    <t>111-SUGLAR NO I</t>
  </si>
  <si>
    <t>SUGLAR NO I</t>
  </si>
  <si>
    <t>112-DHANDAL</t>
  </si>
  <si>
    <t>DHANDAL</t>
  </si>
  <si>
    <t>113-DHANDAL NO I</t>
  </si>
  <si>
    <t>DHANDAL NO I</t>
  </si>
  <si>
    <t>114-DHANDAL NO II</t>
  </si>
  <si>
    <t>DHANDAL NO II</t>
  </si>
  <si>
    <t>115-PROWA JAGIR</t>
  </si>
  <si>
    <t>PROWA JAGIR</t>
  </si>
  <si>
    <t>116-SARSOO</t>
  </si>
  <si>
    <t>SARSOO</t>
  </si>
  <si>
    <t>117-SER BALA</t>
  </si>
  <si>
    <t>SER BALA</t>
  </si>
  <si>
    <t>118-LATTI</t>
  </si>
  <si>
    <t>LATTI</t>
  </si>
  <si>
    <t>119-LATTI NO I</t>
  </si>
  <si>
    <t>LATTI NO I</t>
  </si>
  <si>
    <t>120-LATTI A</t>
  </si>
  <si>
    <t>LATTI A</t>
  </si>
  <si>
    <t>121-LATTI NO II</t>
  </si>
  <si>
    <t>LATTI NO II</t>
  </si>
  <si>
    <t>122-CHAPPER</t>
  </si>
  <si>
    <t>CHAPPER</t>
  </si>
  <si>
    <t>123-CHAPPER NO I</t>
  </si>
  <si>
    <t>CHAPPER NO I</t>
  </si>
  <si>
    <t>124-CHAPPER NO II</t>
  </si>
  <si>
    <t>CHAPPER NO II</t>
  </si>
  <si>
    <t>125-JAKHED NO I</t>
  </si>
  <si>
    <t>JAKHED NO I</t>
  </si>
  <si>
    <t>126-JAKHED</t>
  </si>
  <si>
    <t>JAKHED</t>
  </si>
  <si>
    <t>127-DUDU</t>
  </si>
  <si>
    <t>DUDU</t>
  </si>
  <si>
    <t>128-THUGAD KALSARA</t>
  </si>
  <si>
    <t>THUGAD KALSARA</t>
  </si>
  <si>
    <t>129-KOTHI LAIR</t>
  </si>
  <si>
    <t>KOTHI LAIR</t>
  </si>
  <si>
    <t>130-CHUNTI</t>
  </si>
  <si>
    <t>CHUNTI</t>
  </si>
  <si>
    <t>131-ROUN</t>
  </si>
  <si>
    <t>ROUN</t>
  </si>
  <si>
    <t>132-SALGAR</t>
  </si>
  <si>
    <t>SALGAR</t>
  </si>
  <si>
    <t>133-RAKH BADALI</t>
  </si>
  <si>
    <t>RAKH BADALI</t>
  </si>
  <si>
    <t>134-CHAMPARI</t>
  </si>
  <si>
    <t>CHAMPARI</t>
  </si>
  <si>
    <t>135-BAISHTY</t>
  </si>
  <si>
    <t>BAISHTY</t>
  </si>
  <si>
    <t>136-MAND LOTE</t>
  </si>
  <si>
    <t>MAND LOTE</t>
  </si>
  <si>
    <t>137-THERA</t>
  </si>
  <si>
    <t>THERA</t>
  </si>
  <si>
    <t>138-KOSSAR</t>
  </si>
  <si>
    <t>KOSSAR</t>
  </si>
  <si>
    <t>139-SARAR A</t>
  </si>
  <si>
    <t>SARAR A</t>
  </si>
  <si>
    <t>140-BANT</t>
  </si>
  <si>
    <t>BANT</t>
  </si>
  <si>
    <t>141-SIRAA A</t>
  </si>
  <si>
    <t>SIRAA A</t>
  </si>
  <si>
    <t>142-BARSHALIAN</t>
  </si>
  <si>
    <t>BARSHALIAN</t>
  </si>
  <si>
    <t>143-SATYALTAA</t>
  </si>
  <si>
    <t>SATYALTAA</t>
  </si>
  <si>
    <t>144-BINDLA</t>
  </si>
  <si>
    <t>145-JAISNI</t>
  </si>
  <si>
    <t>JAISNI</t>
  </si>
  <si>
    <t>146-SAND BADYAL</t>
  </si>
  <si>
    <t>SAND BADYAL</t>
  </si>
  <si>
    <t>147-NIPPAH</t>
  </si>
  <si>
    <t>NIPPAH</t>
  </si>
  <si>
    <t>148-JAGIR GHORDI</t>
  </si>
  <si>
    <t>JAGIR GHORDI</t>
  </si>
  <si>
    <t>149-MS MAHANI</t>
  </si>
  <si>
    <t>MS MAHANI</t>
  </si>
  <si>
    <t>Total No. of Votes recorded</t>
  </si>
  <si>
    <t>G. Total:</t>
  </si>
  <si>
    <t>[(SEE RULE 56C(2)(C)]</t>
  </si>
  <si>
    <t>Name of the Assembly Segment: 62-Ramnagar</t>
  </si>
  <si>
    <t xml:space="preserve">Name of Valid Votges Cast in favour of </t>
  </si>
  <si>
    <t>Total No. of tendered votes</t>
  </si>
  <si>
    <t>Total No. of Votes Recorded</t>
  </si>
  <si>
    <t>51-KISHTWAR</t>
  </si>
  <si>
    <t>1-KISHTWAR A</t>
  </si>
  <si>
    <t>2-KISHTWAR B</t>
  </si>
  <si>
    <t>3-KISHTWAR C</t>
  </si>
  <si>
    <t>4-KISHTWAR D</t>
  </si>
  <si>
    <t>5-KISHTWAR E</t>
  </si>
  <si>
    <t>6-Kishtwar L</t>
  </si>
  <si>
    <t>7-KISHTWAR F</t>
  </si>
  <si>
    <t>8-KISHTWAR G</t>
  </si>
  <si>
    <t>9-KISHTWAR H</t>
  </si>
  <si>
    <t>10-KISHTWAR  I</t>
  </si>
  <si>
    <t>11-ZEWER</t>
  </si>
  <si>
    <t>12-Kishtwar-J</t>
  </si>
  <si>
    <t>13-Kishtwar K</t>
  </si>
  <si>
    <t>14-Malipath</t>
  </si>
  <si>
    <t>15-Hudri</t>
  </si>
  <si>
    <t>16-Hasti</t>
  </si>
  <si>
    <t>17-Trigem</t>
  </si>
  <si>
    <t>18-Wani Trigam</t>
  </si>
  <si>
    <t xml:space="preserve">19-Sheikhpura </t>
  </si>
  <si>
    <t>20-Mandri</t>
  </si>
  <si>
    <t>21-GALIGAD</t>
  </si>
  <si>
    <t>22-JANWAS</t>
  </si>
  <si>
    <t>23-Sharwal</t>
  </si>
  <si>
    <t>24-DRAB</t>
  </si>
  <si>
    <t>25-HIDYAL</t>
  </si>
  <si>
    <t>26-HIDYAL A</t>
  </si>
  <si>
    <t>27-MATTA A</t>
  </si>
  <si>
    <t>28-MATTA B</t>
  </si>
  <si>
    <t>29-MATTA C</t>
  </si>
  <si>
    <t>30-LACHH KHAZANA A</t>
  </si>
  <si>
    <t>31-LACHH KHAZANA B</t>
  </si>
  <si>
    <t>32-Pandithgam</t>
  </si>
  <si>
    <t>33-BANDERNA</t>
  </si>
  <si>
    <t>34-Pooie Khurd</t>
  </si>
  <si>
    <t>35-HULLER</t>
  </si>
  <si>
    <t>36-SANGRAMBHATA</t>
  </si>
  <si>
    <t>37-Sangrambhata A</t>
  </si>
  <si>
    <t>38-HATTA</t>
  </si>
  <si>
    <t>39-POCHHAL A</t>
  </si>
  <si>
    <t>40-Pochal C</t>
  </si>
  <si>
    <t>41-POCHHAL B</t>
  </si>
  <si>
    <t>42-CHERHAR</t>
  </si>
  <si>
    <t>43-Berwar</t>
  </si>
  <si>
    <t>44-BANJWAR</t>
  </si>
  <si>
    <t>45-DOOL A</t>
  </si>
  <si>
    <t>46-DOOL A I</t>
  </si>
  <si>
    <t>47-DOOL B</t>
  </si>
  <si>
    <t>48-KWARTANJI</t>
  </si>
  <si>
    <t>49-CHERJI</t>
  </si>
  <si>
    <t>50-Cherji B</t>
  </si>
  <si>
    <t>51-BHAGNA</t>
  </si>
  <si>
    <t>52-Gorna</t>
  </si>
  <si>
    <t>53-Ohli</t>
  </si>
  <si>
    <t>54-BHAGNA A</t>
  </si>
  <si>
    <t>55-Nagseni</t>
  </si>
  <si>
    <t>56-CHIROOL BHAGNA</t>
  </si>
  <si>
    <t>57-BAHATAN</t>
  </si>
  <si>
    <t>58-Upper Bidda</t>
  </si>
  <si>
    <t>59-DICHHLA</t>
  </si>
  <si>
    <t>60-Dachla Khass</t>
  </si>
  <si>
    <t>61-SEMNA BHATA</t>
  </si>
  <si>
    <t>62-AJNA</t>
  </si>
  <si>
    <t>63-GHALAR BHATA</t>
  </si>
  <si>
    <t>64-Champli</t>
  </si>
  <si>
    <t>65-GALHAR BHATA A</t>
  </si>
  <si>
    <t>66-PATHERNAKI</t>
  </si>
  <si>
    <t>67-CHHICHHA</t>
  </si>
  <si>
    <t>68-Tekrah</t>
  </si>
  <si>
    <t>69-SAZAR</t>
  </si>
  <si>
    <t>70-KIDROO</t>
  </si>
  <si>
    <t>71-AFFANI</t>
  </si>
  <si>
    <t>72-AFFANI A</t>
  </si>
  <si>
    <t>73-Lai</t>
  </si>
  <si>
    <t>74-KUNDAL</t>
  </si>
  <si>
    <t>75-Tatapani</t>
  </si>
  <si>
    <t>76-ATHOLI</t>
  </si>
  <si>
    <t>77-Ladder</t>
  </si>
  <si>
    <t>78-GULABGARH</t>
  </si>
  <si>
    <t>79-Dhundi</t>
  </si>
  <si>
    <t>80-GARH MASSU</t>
  </si>
  <si>
    <t>81-PALALI</t>
  </si>
  <si>
    <t>82-LIGRI</t>
  </si>
  <si>
    <t>83-Shetyangwari</t>
  </si>
  <si>
    <t>84-LIGRI A</t>
  </si>
  <si>
    <t>85-CHISHOTI</t>
  </si>
  <si>
    <t>86-MACHAIL</t>
  </si>
  <si>
    <t>87-Hamouri</t>
  </si>
  <si>
    <t>88-SOHAL</t>
  </si>
  <si>
    <t>89-KABAN</t>
  </si>
  <si>
    <t>90-CHITOH</t>
  </si>
  <si>
    <t>91-ONGAIE</t>
  </si>
  <si>
    <t>92-TIYARI</t>
  </si>
  <si>
    <t>93-ISHTIYARI</t>
  </si>
  <si>
    <t>94-MUTHAL</t>
  </si>
  <si>
    <t>95-Batwas</t>
  </si>
  <si>
    <t>96-Tun</t>
  </si>
  <si>
    <t>97-BHANDARKOOT</t>
  </si>
  <si>
    <t>98-PALMAR A</t>
  </si>
  <si>
    <t>99-PALMAR B</t>
  </si>
  <si>
    <t>100-Horna Palmar</t>
  </si>
  <si>
    <t>101-PALMAR C</t>
  </si>
  <si>
    <t>102-PALMAR C</t>
  </si>
  <si>
    <t>103-PALMAR D</t>
  </si>
  <si>
    <t>104-Meerna</t>
  </si>
  <si>
    <t>105-Wasser Patimal</t>
  </si>
  <si>
    <t>106-IKHALA</t>
  </si>
  <si>
    <t>107-PINJRARI</t>
  </si>
  <si>
    <t>108-TENDER</t>
  </si>
  <si>
    <t>109-SOUNDER</t>
  </si>
  <si>
    <t>110-SOUNDER A</t>
  </si>
  <si>
    <t>111-KALNOO</t>
  </si>
  <si>
    <t>112-KIBBER NALLAH</t>
  </si>
  <si>
    <t>113-LOHARNA</t>
  </si>
  <si>
    <t>114-HONZER</t>
  </si>
  <si>
    <t>115-JANAKPUR</t>
  </si>
  <si>
    <t>116-CHICHHA</t>
  </si>
  <si>
    <t>117-KIYAR</t>
  </si>
  <si>
    <t>118-LOPARA A</t>
  </si>
  <si>
    <t>119-LOPARA B</t>
  </si>
  <si>
    <t>120-TRUNGAI</t>
  </si>
  <si>
    <t>121-HANZAL</t>
  </si>
  <si>
    <t>122-DHERNA</t>
  </si>
  <si>
    <t>123-TILLER</t>
  </si>
  <si>
    <t>124-CHANGER</t>
  </si>
  <si>
    <t>125-CHANGER A</t>
  </si>
  <si>
    <t>126-NOWPACHI</t>
  </si>
  <si>
    <t>127-YOURDU</t>
  </si>
  <si>
    <t>128-PETHGAM</t>
  </si>
  <si>
    <t>129-Richal</t>
  </si>
  <si>
    <t>130-QADERNA</t>
  </si>
  <si>
    <t>131-Taksaran</t>
  </si>
  <si>
    <t>132-RANAIE</t>
  </si>
  <si>
    <t>133-APAN</t>
  </si>
  <si>
    <t>134-MULWARWAN</t>
  </si>
  <si>
    <t>135-INSHAN</t>
  </si>
  <si>
    <t>136-BRAYAN</t>
  </si>
  <si>
    <t>137-AFTI</t>
  </si>
  <si>
    <t>138-MARGI</t>
  </si>
  <si>
    <t>139-BASMEENA</t>
  </si>
  <si>
    <t>140-SUKHNIE</t>
  </si>
  <si>
    <t>141-CHERJI A</t>
  </si>
  <si>
    <t>142-LOHARNA A</t>
  </si>
  <si>
    <t>143-DEHRAIE</t>
  </si>
  <si>
    <t>144-PASSER</t>
  </si>
  <si>
    <t>145-CHOIEDRAMAN</t>
  </si>
  <si>
    <t>146-GUMRI</t>
  </si>
  <si>
    <t>147-RIKANWAS</t>
  </si>
  <si>
    <t>148-JANWAS A</t>
  </si>
  <si>
    <t>149-DOOL A</t>
  </si>
  <si>
    <t>150-Merul</t>
  </si>
  <si>
    <t>151-DOOL C</t>
  </si>
  <si>
    <t>152-ARZI</t>
  </si>
  <si>
    <t>153-Chandri</t>
  </si>
  <si>
    <t>154-NOOS BHAGNA</t>
  </si>
  <si>
    <t>155-SUMNA BHATTA A</t>
  </si>
  <si>
    <t>156-AYAR</t>
  </si>
  <si>
    <t>157-KERRO GALHAAR</t>
  </si>
  <si>
    <t>158-CHECHHA A</t>
  </si>
  <si>
    <t>159-SHASHOO</t>
  </si>
  <si>
    <t>160-LEOUNDI</t>
  </si>
  <si>
    <t>161-GARH</t>
  </si>
  <si>
    <t>162-HAKOO</t>
  </si>
  <si>
    <t>163-Move</t>
  </si>
  <si>
    <t>164-LOSSAINI</t>
  </si>
  <si>
    <t>165-BASTOON</t>
  </si>
  <si>
    <t>166-PALMAR E</t>
  </si>
  <si>
    <t>167-SURBATI</t>
  </si>
  <si>
    <t>168-JANAKPUR A</t>
  </si>
  <si>
    <t>169-GUJJAR KOTHHAN</t>
  </si>
  <si>
    <t>170-LOPARAA C</t>
  </si>
  <si>
    <t>171-Tunder</t>
  </si>
  <si>
    <t>172-LOPARA D</t>
  </si>
  <si>
    <t>173-KHRI PAKHNOO</t>
  </si>
  <si>
    <t>174-YOURDOO A</t>
  </si>
  <si>
    <t>175-ZABBAN</t>
  </si>
  <si>
    <t>176-KUZIZ</t>
  </si>
  <si>
    <t>177-SHAR</t>
  </si>
  <si>
    <t>50-Cherji -B</t>
  </si>
  <si>
    <t>FORM-20</t>
  </si>
  <si>
    <t>Total No. of Electors in Assembly Constituency :-106530</t>
  </si>
  <si>
    <t>Name of the Assembly Constituency:-AC 66-Billawar</t>
  </si>
  <si>
    <t>S.No. &amp; Name 
of the PS</t>
  </si>
  <si>
    <t>Number of valid votes cast in favour of………………………………………..</t>
  </si>
  <si>
    <t>Dr.Jitendra Singh</t>
  </si>
  <si>
    <t>Mohd. Ayub</t>
  </si>
  <si>
    <t>Total No. of
 Valid votes</t>
  </si>
  <si>
    <t>No. of rejected 
votes</t>
  </si>
  <si>
    <t>Total No. of 
tendered votes</t>
  </si>
  <si>
    <t>Marhoon -A</t>
  </si>
  <si>
    <t>Marhoon -B</t>
  </si>
  <si>
    <t>Marhoon -C</t>
  </si>
  <si>
    <t>Baggan A</t>
  </si>
  <si>
    <t>Thamnal</t>
  </si>
  <si>
    <t>Baggan B</t>
  </si>
  <si>
    <t>Baggan C</t>
  </si>
  <si>
    <t>Baggan D</t>
  </si>
  <si>
    <t>Baggan E</t>
  </si>
  <si>
    <t>Najote A</t>
  </si>
  <si>
    <t>Najote B</t>
  </si>
  <si>
    <t>Trapar</t>
  </si>
  <si>
    <t xml:space="preserve">Sukral </t>
  </si>
  <si>
    <t>Billawar A</t>
  </si>
  <si>
    <t>Billawar B</t>
  </si>
  <si>
    <t>Billawar C</t>
  </si>
  <si>
    <t>Billawar D</t>
  </si>
  <si>
    <t>Kishanpur A</t>
  </si>
  <si>
    <t>Kishanpur B</t>
  </si>
  <si>
    <t>Kishanpur B-1</t>
  </si>
  <si>
    <t>Kishanpur C</t>
  </si>
  <si>
    <t>Tilla A</t>
  </si>
  <si>
    <t>Tilla B</t>
  </si>
  <si>
    <t>Parnalla A</t>
  </si>
  <si>
    <t>Parnalla B</t>
  </si>
  <si>
    <t>Parnalla C</t>
  </si>
  <si>
    <t xml:space="preserve">Mooni </t>
  </si>
  <si>
    <t>Seri A</t>
  </si>
  <si>
    <t>Seri A-1</t>
  </si>
  <si>
    <t>Pallan A</t>
  </si>
  <si>
    <t>Pallan A-1</t>
  </si>
  <si>
    <t>Dharalta A</t>
  </si>
  <si>
    <t>Dharalta B</t>
  </si>
  <si>
    <t>Dharalta C</t>
  </si>
  <si>
    <t xml:space="preserve">Beril </t>
  </si>
  <si>
    <t>Bhaddu A</t>
  </si>
  <si>
    <t>Bhaddu B</t>
  </si>
  <si>
    <t>Bhaddu C</t>
  </si>
  <si>
    <t>Bhaddu C-1</t>
  </si>
  <si>
    <t>Bhaddu D</t>
  </si>
  <si>
    <t>Dher A</t>
  </si>
  <si>
    <t>Dher A-1</t>
  </si>
  <si>
    <t>Dher B</t>
  </si>
  <si>
    <t>Dewal A</t>
  </si>
  <si>
    <t>Dewal A-1</t>
  </si>
  <si>
    <t>Malti A</t>
  </si>
  <si>
    <t xml:space="preserve">Batheri </t>
  </si>
  <si>
    <t>Malti B</t>
  </si>
  <si>
    <t>Lahari A</t>
  </si>
  <si>
    <t>Lahari B</t>
  </si>
  <si>
    <t>Lahari C</t>
  </si>
  <si>
    <t>Dhanuparole A</t>
  </si>
  <si>
    <t>Dhanuparole B</t>
  </si>
  <si>
    <t>Dhanuparole C</t>
  </si>
  <si>
    <t>Dhanuparole D</t>
  </si>
  <si>
    <t>Kohag A</t>
  </si>
  <si>
    <t>Kohag A-1</t>
  </si>
  <si>
    <t>Kohag B</t>
  </si>
  <si>
    <t>Rampur A</t>
  </si>
  <si>
    <t>Rampur A-1</t>
  </si>
  <si>
    <t>Mandli</t>
  </si>
  <si>
    <t>Dharmkot A</t>
  </si>
  <si>
    <t>Dharmkot B</t>
  </si>
  <si>
    <t>Durang A</t>
  </si>
  <si>
    <t>Durang A-1</t>
  </si>
  <si>
    <t>Durang  B</t>
  </si>
  <si>
    <t>Dungara A</t>
  </si>
  <si>
    <t>Dungara B</t>
  </si>
  <si>
    <t>Dungara B-1</t>
  </si>
  <si>
    <t>Komla</t>
  </si>
  <si>
    <t>Kalyal-A</t>
  </si>
  <si>
    <t>Kalyal-A-1</t>
  </si>
  <si>
    <t>Kalyal-B</t>
  </si>
  <si>
    <t>Kalyal-C</t>
  </si>
  <si>
    <t>Ludera</t>
  </si>
  <si>
    <t>Barota A</t>
  </si>
  <si>
    <t>Thanthu</t>
  </si>
  <si>
    <t>Barota B</t>
  </si>
  <si>
    <t>Uchapind-A</t>
  </si>
  <si>
    <t>Uchapind-B</t>
  </si>
  <si>
    <t>Tharakalwal A</t>
  </si>
  <si>
    <t>Tharakalwal B</t>
  </si>
  <si>
    <t>Sailna-A</t>
  </si>
  <si>
    <t>Sailna-B</t>
  </si>
  <si>
    <t>Aglidhar-A</t>
  </si>
  <si>
    <t>Aglidhar-B</t>
  </si>
  <si>
    <t>Aglidhar-C</t>
  </si>
  <si>
    <t>Derli</t>
  </si>
  <si>
    <t>Rajwalta-A</t>
  </si>
  <si>
    <t>Rajwalta-B</t>
  </si>
  <si>
    <t>Koonu</t>
  </si>
  <si>
    <t>Danjasdhar-A</t>
  </si>
  <si>
    <t>Dhanjasdhar-B</t>
  </si>
  <si>
    <t>Dansjasdhar-C</t>
  </si>
  <si>
    <t>Lakhari-A</t>
  </si>
  <si>
    <t>Lakhari -C</t>
  </si>
  <si>
    <t>Lakhari-B</t>
  </si>
  <si>
    <t>Kah</t>
  </si>
  <si>
    <t>Kasheer-A</t>
  </si>
  <si>
    <t>Kasheer-B</t>
  </si>
  <si>
    <t>Kasheer-C</t>
  </si>
  <si>
    <t>Salore-A</t>
  </si>
  <si>
    <t>Salore-B</t>
  </si>
  <si>
    <t>Kandharnoo-A</t>
  </si>
  <si>
    <t>Kandharnoo-B</t>
  </si>
  <si>
    <t>Makwal-A</t>
  </si>
  <si>
    <t>Makwal-C</t>
  </si>
  <si>
    <t>Makwal-B</t>
  </si>
  <si>
    <t>Amwala</t>
  </si>
  <si>
    <t>Ramkot-B</t>
  </si>
  <si>
    <t>Ramkot-C</t>
  </si>
  <si>
    <t>Ramkot-D</t>
  </si>
  <si>
    <t>Galak-A</t>
  </si>
  <si>
    <t>Galak-B</t>
  </si>
  <si>
    <t>Dinga amb A</t>
  </si>
  <si>
    <t>Dinga amb A-1</t>
  </si>
  <si>
    <t>Dinga amb B</t>
  </si>
  <si>
    <t>Chilak A</t>
  </si>
  <si>
    <t>Chilak A-1</t>
  </si>
  <si>
    <t>Chilak B</t>
  </si>
  <si>
    <t>Chilak C</t>
  </si>
  <si>
    <t>Katli A</t>
  </si>
  <si>
    <t>Katli B</t>
  </si>
  <si>
    <t>Katli C</t>
  </si>
  <si>
    <t>Mangloor A</t>
  </si>
  <si>
    <t>Mangloor B</t>
  </si>
  <si>
    <t>Mangloor C</t>
  </si>
  <si>
    <t>Sallan</t>
  </si>
  <si>
    <t>Bhatyari Brahamana</t>
  </si>
  <si>
    <t>Pacca Kotha</t>
  </si>
  <si>
    <t>Mela A</t>
  </si>
  <si>
    <t>Mela A-1</t>
  </si>
  <si>
    <t>Mela B</t>
  </si>
  <si>
    <t>Bhaiya A</t>
  </si>
  <si>
    <t>Bhaiya B</t>
  </si>
  <si>
    <t>Gura Belderian</t>
  </si>
  <si>
    <t>Dhali A</t>
  </si>
  <si>
    <t>Dhalli B</t>
  </si>
  <si>
    <t>Sprain</t>
  </si>
  <si>
    <t>Amala</t>
  </si>
  <si>
    <t>Tandiari</t>
  </si>
  <si>
    <t>Dhamal B</t>
  </si>
  <si>
    <t>Dhaloti</t>
  </si>
  <si>
    <t>Jothana A</t>
  </si>
  <si>
    <t>Jothana A 1</t>
  </si>
  <si>
    <t>Jothana B</t>
  </si>
  <si>
    <t>Jothana C</t>
  </si>
  <si>
    <t>Boura A</t>
  </si>
  <si>
    <t>Bhoura B</t>
  </si>
  <si>
    <t>Natter</t>
  </si>
  <si>
    <t>Kattal</t>
  </si>
  <si>
    <t>Dungara-C</t>
  </si>
  <si>
    <t>Beral (Amuwala)</t>
  </si>
  <si>
    <t>Choi</t>
  </si>
  <si>
    <t>Mangloor C1</t>
  </si>
  <si>
    <t>Dhore</t>
  </si>
  <si>
    <t>Bhagocha chack</t>
  </si>
  <si>
    <t>Jodh(Jothana)</t>
  </si>
  <si>
    <t>Tharakalwal-B</t>
  </si>
  <si>
    <t>Total No. of Votes
Recorded</t>
  </si>
  <si>
    <t>Place : Kathua</t>
  </si>
  <si>
    <t>Dated:-23-05-2019</t>
  </si>
  <si>
    <t>Sig. of the Assistant Returning Officer</t>
  </si>
  <si>
    <t>66-Billawar AC</t>
  </si>
  <si>
    <t>(SEE RULE 56C(2)(C )</t>
  </si>
  <si>
    <t>Name of the Assembly Segment:-55-Ramban</t>
  </si>
  <si>
    <t>S.No &amp; Name of Polling Station</t>
  </si>
  <si>
    <t xml:space="preserve">Number of valid Votes Cast in Favour of </t>
  </si>
  <si>
    <t>Total No. Of tendered Votes</t>
  </si>
  <si>
    <t>01- PS THORE</t>
  </si>
  <si>
    <t>-</t>
  </si>
  <si>
    <t>02- MS THOPAL-A</t>
  </si>
  <si>
    <t>03- PG THOPAL-B</t>
  </si>
  <si>
    <t>04- MS CHAKWA</t>
  </si>
  <si>
    <t>05-Govt Middle School Ladhwal</t>
  </si>
  <si>
    <t>06- DFO BATOTE-A</t>
  </si>
  <si>
    <t>07- UPS TRINGLA</t>
  </si>
  <si>
    <t>08-HSS Batote</t>
  </si>
  <si>
    <t>09 -Middle School Batote C</t>
  </si>
  <si>
    <t>10-GHS BATOTE-B</t>
  </si>
  <si>
    <t>11- PS Rakhjrogh</t>
  </si>
  <si>
    <t>12 -PS Dhamtal</t>
  </si>
  <si>
    <t>13-MS Dharmoond</t>
  </si>
  <si>
    <t>14- GPS Champa A</t>
  </si>
  <si>
    <t>15-GPS Ghami</t>
  </si>
  <si>
    <t>16 HSS Sanasar</t>
  </si>
  <si>
    <t xml:space="preserve">17M Govt Upper PS Chori </t>
  </si>
  <si>
    <t>18 HSS Sanasar A</t>
  </si>
  <si>
    <t xml:space="preserve">19 PG Sana </t>
  </si>
  <si>
    <t>20 UPS Ghadyara</t>
  </si>
  <si>
    <t>21 HS Dhalwas</t>
  </si>
  <si>
    <t>22 HS Dhalwas-A</t>
  </si>
  <si>
    <t>23 MS Karma-</t>
  </si>
  <si>
    <t>24-ps Papriya</t>
  </si>
  <si>
    <t>25 MS Sawni</t>
  </si>
  <si>
    <t>26 MS kunfer A</t>
  </si>
  <si>
    <t>27 Kunfer B</t>
  </si>
  <si>
    <t>28 HS Chanderkote</t>
  </si>
  <si>
    <t>29 MS Balwat</t>
  </si>
  <si>
    <t>30 MS Kriya</t>
  </si>
  <si>
    <t>31 Ps Madhani</t>
  </si>
  <si>
    <t>32 MS Tatarsoo</t>
  </si>
  <si>
    <t>33 MS Govind pura</t>
  </si>
  <si>
    <t>34 MS Maitra -A</t>
  </si>
  <si>
    <t>35 GMS Maitra -B</t>
  </si>
  <si>
    <t>36 UPS Phelti</t>
  </si>
  <si>
    <t>37 MS Khatter</t>
  </si>
  <si>
    <t>38 MS Kabbi</t>
  </si>
  <si>
    <t>39 HS Bhatni</t>
  </si>
  <si>
    <t>40 UPS kothi</t>
  </si>
  <si>
    <t>41 MS Duthan</t>
  </si>
  <si>
    <t>42 HS Tanger</t>
  </si>
  <si>
    <t>43 UPS Jageer</t>
  </si>
  <si>
    <t>44 UPS Batli</t>
  </si>
  <si>
    <t>45 HSS Ghandri</t>
  </si>
  <si>
    <t>46 HS Kangha</t>
  </si>
  <si>
    <t>47 UPS Parribassi</t>
  </si>
  <si>
    <t>48 MS Dharamkund</t>
  </si>
  <si>
    <t>49 UPS sharore</t>
  </si>
  <si>
    <t>50 HS Pernote-A</t>
  </si>
  <si>
    <t>51 PS Kharel -A</t>
  </si>
  <si>
    <t>52 MPS Pernot- B</t>
  </si>
  <si>
    <t>53 UPS Thalwa</t>
  </si>
  <si>
    <t>54 NPS Auxra-B</t>
  </si>
  <si>
    <t>55 HSS Ramban</t>
  </si>
  <si>
    <t>56 HSS Ramban A</t>
  </si>
  <si>
    <t>57 HS Seri</t>
  </si>
  <si>
    <t>58 HS Gam</t>
  </si>
  <si>
    <t>59 PS Shila</t>
  </si>
  <si>
    <t>60 UPS Mandler</t>
  </si>
  <si>
    <t>61 HS Digdole</t>
  </si>
  <si>
    <t>62 UPS Dighoge</t>
  </si>
  <si>
    <t>63 Ms Panthyal</t>
  </si>
  <si>
    <t>64 MS Narthiyal</t>
  </si>
  <si>
    <t>65 MS Bagina</t>
  </si>
  <si>
    <t>66 HS Balihote</t>
  </si>
  <si>
    <t>67 UPS SENCHA</t>
  </si>
  <si>
    <t>68 MS Ahdwah</t>
  </si>
  <si>
    <t>69 MS Palli</t>
  </si>
  <si>
    <t>70 MS Chabba</t>
  </si>
  <si>
    <t>71 HSS Kanthi</t>
  </si>
  <si>
    <t>72 PS Bhateen A</t>
  </si>
  <si>
    <t>73 MS Nera</t>
  </si>
  <si>
    <t>74 UPS kundi</t>
  </si>
  <si>
    <t>75 MS karol</t>
  </si>
  <si>
    <t>76 HS Juwagh</t>
  </si>
  <si>
    <t>77 HS Juwagh</t>
  </si>
  <si>
    <t>78 PS Ahli</t>
  </si>
  <si>
    <t>79 HS Ganote</t>
  </si>
  <si>
    <t>80 PS Bheri -B</t>
  </si>
  <si>
    <t>81 UPS Charna</t>
  </si>
  <si>
    <t>82 Gms Chabba Halsool</t>
  </si>
  <si>
    <t>83 Ups Chial</t>
  </si>
  <si>
    <t>84 PS Halla Kote</t>
  </si>
  <si>
    <t>85 Hs Dhandhrath</t>
  </si>
  <si>
    <t>86 UPS Laggali</t>
  </si>
  <si>
    <t>87 Ups Dukson</t>
  </si>
  <si>
    <t>88-Hs Jhatgalli</t>
  </si>
  <si>
    <t>89-PYT.Ghar Jhatgalli</t>
  </si>
  <si>
    <t>90-MS Hiller</t>
  </si>
  <si>
    <t>91-HSS Rajgarh</t>
  </si>
  <si>
    <t>92-PS Phagwal</t>
  </si>
  <si>
    <t>93-MS Draman</t>
  </si>
  <si>
    <t>94-MS Ghari</t>
  </si>
  <si>
    <t>95-HS Kumate</t>
  </si>
  <si>
    <t>96-PS Dhandla</t>
  </si>
  <si>
    <t>97-PS Dunger</t>
  </si>
  <si>
    <t>98-MS Bibrota</t>
  </si>
  <si>
    <t>99-MS Dugga</t>
  </si>
  <si>
    <t>100-Pyt.Ghar Bibrota</t>
  </si>
  <si>
    <t>101-MS Kundi</t>
  </si>
  <si>
    <t>102-MS Chaka</t>
  </si>
  <si>
    <t>103-HS Bhartund</t>
  </si>
  <si>
    <t>104-PS Ganote</t>
  </si>
  <si>
    <t>105-MS Thatta</t>
  </si>
  <si>
    <t>106-topneel</t>
  </si>
  <si>
    <t>107-Barsi</t>
  </si>
  <si>
    <t>108-MS Chhuchatter</t>
  </si>
  <si>
    <t>109-MS Saroh</t>
  </si>
  <si>
    <t>110-Shmthi</t>
  </si>
  <si>
    <t>111-Zangli</t>
  </si>
  <si>
    <t>112-Gagla</t>
  </si>
  <si>
    <t>113-Dharouth</t>
  </si>
  <si>
    <t>114-Mandole</t>
  </si>
  <si>
    <t>115-Banzal</t>
  </si>
  <si>
    <t>116-Garh</t>
  </si>
  <si>
    <t>117-Bretina</t>
  </si>
  <si>
    <t>118-Kastigarh</t>
  </si>
  <si>
    <t>119-Kastigarh A</t>
  </si>
  <si>
    <t>120-Sooli</t>
  </si>
  <si>
    <t>121-Saras</t>
  </si>
  <si>
    <t>122-Mundhar</t>
  </si>
  <si>
    <t>123-Zulhant</t>
  </si>
  <si>
    <t>124-Basantgarh</t>
  </si>
  <si>
    <t>125-Khal</t>
  </si>
  <si>
    <t>126-Dhandal</t>
  </si>
  <si>
    <t>127-Gurmul</t>
  </si>
  <si>
    <t>128-Gurmul A</t>
  </si>
  <si>
    <t>129-Kuddhar</t>
  </si>
  <si>
    <t>130-Shaleen</t>
  </si>
  <si>
    <t>131-Harilag</t>
  </si>
  <si>
    <t>132-Laloor</t>
  </si>
  <si>
    <t>133-Sheenkhly</t>
  </si>
  <si>
    <t>134-Cahkwa</t>
  </si>
  <si>
    <t>135 Mallan</t>
  </si>
  <si>
    <t>136-Buzla</t>
  </si>
  <si>
    <t>137-HS Bhata</t>
  </si>
  <si>
    <t>138-Nagri Thana</t>
  </si>
  <si>
    <t>139-Gai Dessa</t>
  </si>
  <si>
    <t>140-PS Mangalthatha</t>
  </si>
  <si>
    <t>141-TRUNGAL</t>
  </si>
  <si>
    <t>142-GANOTA</t>
  </si>
  <si>
    <t>143-RAMGARH</t>
  </si>
  <si>
    <t>144-KARMAIL</t>
  </si>
  <si>
    <t>145-ASSAR</t>
  </si>
  <si>
    <t>146-JATHI</t>
  </si>
  <si>
    <t>147-KORAPANI</t>
  </si>
  <si>
    <t>148-KUDGRAWN</t>
  </si>
  <si>
    <t>149-DHAKRI MAKLA</t>
  </si>
  <si>
    <t>150-RANKA</t>
  </si>
  <si>
    <t>151-KANSER</t>
  </si>
  <si>
    <t>152-BULANDPUR</t>
  </si>
  <si>
    <t>153-JATTAR</t>
  </si>
  <si>
    <t>154-THANDAPANI</t>
  </si>
  <si>
    <t>155-KARYAS</t>
  </si>
  <si>
    <t>156-MAHOUTE</t>
  </si>
  <si>
    <t>157-JATTAR A</t>
  </si>
  <si>
    <t>158-HIRNI</t>
  </si>
  <si>
    <t>159-DRAGREE</t>
  </si>
  <si>
    <t>160-Shaleen</t>
  </si>
  <si>
    <t>161-Ziani</t>
  </si>
  <si>
    <t>162-CHAROTA</t>
  </si>
  <si>
    <t>163 MS Gami</t>
  </si>
  <si>
    <t>164 UPS Sawni</t>
  </si>
  <si>
    <t>165 PS Bradgadi</t>
  </si>
  <si>
    <t>166 MS Baddhar</t>
  </si>
  <si>
    <t>167 MS Batiya</t>
  </si>
  <si>
    <t>168 PS Bali</t>
  </si>
  <si>
    <t>169 MS Dhar.</t>
  </si>
  <si>
    <t>170-CHILL</t>
  </si>
  <si>
    <t>171-Gorkhan</t>
  </si>
  <si>
    <t>172-NILHOTE</t>
  </si>
  <si>
    <t>173-FIRNA</t>
  </si>
  <si>
    <t>174-Alsi</t>
  </si>
  <si>
    <t>G.Total</t>
  </si>
  <si>
    <t>Place :-</t>
  </si>
  <si>
    <t>Date:-</t>
  </si>
  <si>
    <t xml:space="preserve">ELECTION TO THE LOK SABHA </t>
  </si>
  <si>
    <t>05 UDHAMPUR PARLIMENTARY CONSTITUENCY</t>
  </si>
  <si>
    <t>PART 1</t>
  </si>
  <si>
    <t xml:space="preserve">Name of the Assembly segment  54- Bhadarwah </t>
  </si>
  <si>
    <t>S.No of Polling Station</t>
  </si>
  <si>
    <t xml:space="preserve">No. of valid votes casted in favour of </t>
  </si>
  <si>
    <t>Dr. jitinder Singh (B.J.P)</t>
  </si>
  <si>
    <t>Vikram Aditya Singh ( INC)</t>
  </si>
  <si>
    <t>Harsh dev singh (JKNNP)</t>
  </si>
  <si>
    <t>Lal Singh(DSSP)</t>
  </si>
  <si>
    <t>Mohd Ayub (NCP)</t>
  </si>
  <si>
    <t>Manekshi ( Shiv Sena)</t>
  </si>
  <si>
    <t>Rakesh Mudgal (Indp)</t>
  </si>
  <si>
    <t>Shabir Ahmed (Indp)</t>
  </si>
  <si>
    <t>Garib singh (Indp)</t>
  </si>
  <si>
    <t>Firdous Ahmed Bhawani (Indp)</t>
  </si>
  <si>
    <t>Total Valid Votes</t>
  </si>
  <si>
    <t>Rejected Votes</t>
  </si>
  <si>
    <t>Nota</t>
  </si>
  <si>
    <t>No. of Tendered votes</t>
  </si>
  <si>
    <t>1 Bhalla</t>
  </si>
  <si>
    <t>2-Derka</t>
  </si>
  <si>
    <t>3-Batie</t>
  </si>
  <si>
    <t>4-Malothi</t>
  </si>
  <si>
    <t>5-Panjgrain</t>
  </si>
  <si>
    <t>6-Gajoth</t>
  </si>
  <si>
    <t>7-Gajoth-A</t>
  </si>
  <si>
    <t>8-Dharaphra</t>
  </si>
  <si>
    <t>9-Dugli-A</t>
  </si>
  <si>
    <t>10-Dugli- B</t>
  </si>
  <si>
    <t>11-Khalleni</t>
  </si>
  <si>
    <t>12-Bhara</t>
  </si>
  <si>
    <t>13-Rounda</t>
  </si>
  <si>
    <t>14-Seri-A</t>
  </si>
  <si>
    <t>15-Drudhu</t>
  </si>
  <si>
    <t>16-Karyan</t>
  </si>
  <si>
    <t>17-Gutasa</t>
  </si>
  <si>
    <t>18-Hanga</t>
  </si>
  <si>
    <t>19-Dhara</t>
  </si>
  <si>
    <t>20-Gatha</t>
  </si>
  <si>
    <t>21-Gatha</t>
  </si>
  <si>
    <t>22-Gatha</t>
  </si>
  <si>
    <t>23-Udrana A</t>
  </si>
  <si>
    <t>24-Udrana C</t>
  </si>
  <si>
    <t>25-Gatha  Udrana-B</t>
  </si>
  <si>
    <t>26-Chakka</t>
  </si>
  <si>
    <t>27-Chakka A</t>
  </si>
  <si>
    <t>28-Chinote</t>
  </si>
  <si>
    <t>29-Mathola</t>
  </si>
  <si>
    <t>30-Shankhoja</t>
  </si>
  <si>
    <t>31-Nagar Qilla</t>
  </si>
  <si>
    <t>32-Halyan</t>
  </si>
  <si>
    <t>33-Nagar-B</t>
  </si>
  <si>
    <t>34-Nagar</t>
  </si>
  <si>
    <t>35-Nagar-C</t>
  </si>
  <si>
    <t>36-Nagar-D</t>
  </si>
  <si>
    <t>37-Nagar D</t>
  </si>
  <si>
    <t>38-Nagar-E</t>
  </si>
  <si>
    <t>39-Nagar-F</t>
  </si>
  <si>
    <t>40-Nagar-G</t>
  </si>
  <si>
    <t>41Nagar-H</t>
  </si>
  <si>
    <t>42-Paneja</t>
  </si>
  <si>
    <t>43-Sungli</t>
  </si>
  <si>
    <t>44-Nalthi</t>
  </si>
  <si>
    <t>45-Sartingal</t>
  </si>
  <si>
    <t>46-Butla</t>
  </si>
  <si>
    <t>47-Thanala</t>
  </si>
  <si>
    <t>48-Bhejja</t>
  </si>
  <si>
    <t>49-Katyara</t>
  </si>
  <si>
    <t>50-Kansar</t>
  </si>
  <si>
    <t>51-Dandi</t>
  </si>
  <si>
    <t>52-Manthala</t>
  </si>
  <si>
    <t>53-Manthala</t>
  </si>
  <si>
    <t>54-Lanchan</t>
  </si>
  <si>
    <t>55-Chinta</t>
  </si>
  <si>
    <t>56-Chinta-A</t>
  </si>
  <si>
    <t>57- Bhalra</t>
  </si>
  <si>
    <t>58-Bhalra</t>
  </si>
  <si>
    <t>59-Kursari</t>
  </si>
  <si>
    <t>60-Kursari A</t>
  </si>
  <si>
    <t>61-Diggi</t>
  </si>
  <si>
    <t>62-Khaloo</t>
  </si>
  <si>
    <t>63-Sangoie</t>
  </si>
  <si>
    <t>64-Chatra</t>
  </si>
  <si>
    <t>65-Cheka</t>
  </si>
  <si>
    <t>66-Ghuraka</t>
  </si>
  <si>
    <t>67-Ghuraka A</t>
  </si>
  <si>
    <t>68-Tainsna</t>
  </si>
  <si>
    <t>69-Chakrabatti</t>
  </si>
  <si>
    <t>70-Sindra</t>
  </si>
  <si>
    <t>71-Berraru</t>
  </si>
  <si>
    <t>72-Malhota</t>
  </si>
  <si>
    <t>73-Pamasa</t>
  </si>
  <si>
    <t>74-Bhella A</t>
  </si>
  <si>
    <t>75-Bhella B</t>
  </si>
  <si>
    <t>76-Panthan</t>
  </si>
  <si>
    <t>77-Jagota</t>
  </si>
  <si>
    <t>78-PONEJA</t>
  </si>
  <si>
    <t>79-Thalela</t>
  </si>
  <si>
    <t>80-Jashola</t>
  </si>
  <si>
    <t>81-Bhalara</t>
  </si>
  <si>
    <t>82-Rokali</t>
  </si>
  <si>
    <t>83-Bajja</t>
  </si>
  <si>
    <t>84-Bajja</t>
  </si>
  <si>
    <t>85-Sunarthawa</t>
  </si>
  <si>
    <t>86-Binola</t>
  </si>
  <si>
    <t>87- Hoja Bola</t>
  </si>
  <si>
    <t>88-Jora -A</t>
  </si>
  <si>
    <t>89-Jora_B</t>
  </si>
  <si>
    <t>90-Srounga</t>
  </si>
  <si>
    <t>91-HalaranA</t>
  </si>
  <si>
    <t>92-HalaranB</t>
  </si>
  <si>
    <t>93-Natwas</t>
  </si>
  <si>
    <t>94-Bolian</t>
  </si>
  <si>
    <t>95-Khatasoo</t>
  </si>
  <si>
    <t>96-Luddu</t>
  </si>
  <si>
    <t>97-Draie</t>
  </si>
  <si>
    <t>98-Draie A</t>
  </si>
  <si>
    <t>99-Sinoo</t>
  </si>
  <si>
    <t>100-Angnool</t>
  </si>
  <si>
    <t>101--Khrangal</t>
  </si>
  <si>
    <t>102-Kandulo</t>
  </si>
  <si>
    <t>103-Bhargi</t>
  </si>
  <si>
    <t>104-Masjid Mohalla Bhargai</t>
  </si>
  <si>
    <t>105-kunan</t>
  </si>
  <si>
    <t>106-Gandoh</t>
  </si>
  <si>
    <t>107-Kuthyara</t>
  </si>
  <si>
    <t>108-Dhadkai</t>
  </si>
  <si>
    <t>109 Tensna</t>
  </si>
  <si>
    <t>110-Shallie</t>
  </si>
  <si>
    <t>111-Pora-pain</t>
  </si>
  <si>
    <t>112-Batt gwari Gujjar Basti</t>
  </si>
  <si>
    <t>113-Kilhotran</t>
  </si>
  <si>
    <t>114-Kilhotran A</t>
  </si>
  <si>
    <t>115-Tantly</t>
  </si>
  <si>
    <t>116-Inharra</t>
  </si>
  <si>
    <t>117-Chochloo</t>
  </si>
  <si>
    <t>118-Thaloran</t>
  </si>
  <si>
    <t>119-Changa</t>
  </si>
  <si>
    <t>120-soti</t>
  </si>
  <si>
    <t>121-Gangota</t>
  </si>
  <si>
    <t>122-Gangal</t>
  </si>
  <si>
    <t>123-Serru</t>
  </si>
  <si>
    <t>124-Alni</t>
  </si>
  <si>
    <t>125-Tipri</t>
  </si>
  <si>
    <t>126-Chanti</t>
  </si>
  <si>
    <t>127-Achair</t>
  </si>
  <si>
    <t>128-Hallore</t>
  </si>
  <si>
    <t>129-Bharthi</t>
  </si>
  <si>
    <t>130-Bharthi A</t>
  </si>
  <si>
    <t>131-Dhosa</t>
  </si>
  <si>
    <t>132-Gowari</t>
  </si>
  <si>
    <t>133-Juloo</t>
  </si>
  <si>
    <t>134-Shingini</t>
  </si>
  <si>
    <t>135-Gowaloo</t>
  </si>
  <si>
    <t>136-Batara</t>
  </si>
  <si>
    <t>137-Shukra</t>
  </si>
  <si>
    <t>138-Dhrarevery</t>
  </si>
  <si>
    <t>139Shalhala</t>
  </si>
  <si>
    <t>140-Trithloo</t>
  </si>
  <si>
    <t>141-Shoran</t>
  </si>
  <si>
    <t>142-Manoo</t>
  </si>
  <si>
    <t>143-Kutha</t>
  </si>
  <si>
    <t>144-Jalll</t>
  </si>
  <si>
    <t>145-Haddal</t>
  </si>
  <si>
    <t>146-Bhatoli</t>
  </si>
  <si>
    <t>147-Bhatol-A</t>
  </si>
  <si>
    <t>148-Chilli-Bala</t>
  </si>
  <si>
    <t>149-Dhatyas</t>
  </si>
  <si>
    <t>150-Mukhyas</t>
  </si>
  <si>
    <t>151-Nali</t>
  </si>
  <si>
    <t>152-ChilliPain</t>
  </si>
  <si>
    <t>153-Sanwara</t>
  </si>
  <si>
    <t>154-Champal</t>
  </si>
  <si>
    <t>155-Gandoh A</t>
  </si>
  <si>
    <t>156-Gandow B</t>
  </si>
  <si>
    <t>157-Budhli</t>
  </si>
  <si>
    <t>158Tilograh</t>
  </si>
  <si>
    <t>159-Tendla</t>
  </si>
  <si>
    <t>160-Katahla</t>
  </si>
  <si>
    <t>161-Danda</t>
  </si>
  <si>
    <t>162-Dranga</t>
  </si>
  <si>
    <t>163-Thubba</t>
  </si>
  <si>
    <t>164-Dareja</t>
  </si>
  <si>
    <t>165-Kandosu</t>
  </si>
  <si>
    <t>166-Kahila</t>
  </si>
  <si>
    <t>167-Kothi Pain</t>
  </si>
  <si>
    <t>168-Kota</t>
  </si>
  <si>
    <t>169-Kilroo</t>
  </si>
  <si>
    <t>170-Sarlia</t>
  </si>
  <si>
    <t>171-Changa</t>
  </si>
  <si>
    <t>172-Chanti Bala</t>
  </si>
  <si>
    <t>173-Pora Bala</t>
  </si>
  <si>
    <t>174-Gurekrah</t>
  </si>
  <si>
    <t>175-Dudwar Proper</t>
  </si>
  <si>
    <t>176-Jugasar</t>
  </si>
  <si>
    <t>177-Kakoo</t>
  </si>
  <si>
    <t>178-Malat</t>
  </si>
  <si>
    <t>179-Jurri Bagra</t>
  </si>
  <si>
    <t>180-Polaie</t>
  </si>
  <si>
    <t>181-Samie</t>
  </si>
  <si>
    <t>182-Sharni</t>
  </si>
  <si>
    <t>183-Chagsoo</t>
  </si>
  <si>
    <t>Total Votes</t>
  </si>
  <si>
    <t>Name of the Assembly Segment:</t>
  </si>
  <si>
    <t>63 BANI</t>
  </si>
  <si>
    <t>Total of valid votes</t>
  </si>
  <si>
    <t>01- SARTHAL</t>
  </si>
  <si>
    <t>02- ROULKA A</t>
  </si>
  <si>
    <t>03- DOULKA</t>
  </si>
  <si>
    <t>04 ROULKA B</t>
  </si>
  <si>
    <t>05- DHAGGAR</t>
  </si>
  <si>
    <t>06- BAGGAIN</t>
  </si>
  <si>
    <t>07- LOWANG A</t>
  </si>
  <si>
    <t>08 -LOWANG B</t>
  </si>
  <si>
    <t>09- LOWANG B</t>
  </si>
  <si>
    <t>10- LOWANG C</t>
  </si>
  <si>
    <t>11- LOWANG D</t>
  </si>
  <si>
    <t>12- BARMOTA</t>
  </si>
  <si>
    <t>13- KILORE</t>
  </si>
  <si>
    <t>14- Sandroon A</t>
  </si>
  <si>
    <t>15- Dandiot</t>
  </si>
  <si>
    <t>16- SANDROON B</t>
  </si>
  <si>
    <t>17- BHANDHAR</t>
  </si>
  <si>
    <t>18- KALANU</t>
  </si>
  <si>
    <t>19- ASSO</t>
  </si>
  <si>
    <t>20- CHANDAL A</t>
  </si>
  <si>
    <t>21- CHANDAL B</t>
  </si>
  <si>
    <t>22- DUGGAN</t>
  </si>
  <si>
    <t>23- BARI</t>
  </si>
  <si>
    <t>24- GAWAR</t>
  </si>
  <si>
    <t>25- KANTHAL A</t>
  </si>
  <si>
    <t>26- KANTHAL B</t>
  </si>
  <si>
    <t>27-KANTHAL C</t>
  </si>
  <si>
    <t>28- KANTHAL D</t>
  </si>
  <si>
    <t>29- SITTI</t>
  </si>
  <si>
    <t>30- PANEKHI</t>
  </si>
  <si>
    <t>31- FATEHPUR A</t>
  </si>
  <si>
    <t>32- Muklera</t>
  </si>
  <si>
    <t>33-FATEHPUR B</t>
  </si>
  <si>
    <t>34- SANDHI</t>
  </si>
  <si>
    <t>35- Sandhi A</t>
  </si>
  <si>
    <t>36- BANI A</t>
  </si>
  <si>
    <t>37- BANI B</t>
  </si>
  <si>
    <t>38- GATTI</t>
  </si>
  <si>
    <t>39- NEKA</t>
  </si>
  <si>
    <t>40- CHALOGE</t>
  </si>
  <si>
    <t>41- BACKON</t>
  </si>
  <si>
    <t>42- DULLANGAL</t>
  </si>
  <si>
    <t>43- SHANDAR</t>
  </si>
  <si>
    <t>44- BHULLARI A</t>
  </si>
  <si>
    <t>45- BHULARI B</t>
  </si>
  <si>
    <t>46- DHAMAN</t>
  </si>
  <si>
    <t>47- KOTI A</t>
  </si>
  <si>
    <t>48- KOTI B</t>
  </si>
  <si>
    <t>49- Dhanoi</t>
  </si>
  <si>
    <t>50- SURJAN</t>
  </si>
  <si>
    <t>51- BANJAL</t>
  </si>
  <si>
    <t>52- KACHHIRE</t>
  </si>
  <si>
    <t>53- DHARORE</t>
  </si>
  <si>
    <t>54- SIARA</t>
  </si>
  <si>
    <t>55- MANDRERA</t>
  </si>
  <si>
    <t>56- MALAD</t>
  </si>
  <si>
    <t>81- KALOONI</t>
  </si>
  <si>
    <t>82- DHAALOGA</t>
  </si>
  <si>
    <t>83- BANJAL</t>
  </si>
  <si>
    <t>57- Hatli Talla</t>
  </si>
  <si>
    <t>58- MALHAR A</t>
  </si>
  <si>
    <t>59- MALHAR D</t>
  </si>
  <si>
    <t>60- MALHAR B</t>
  </si>
  <si>
    <t>61- MALHAR C</t>
  </si>
  <si>
    <t>62- THAL A</t>
  </si>
  <si>
    <t>63- DHABI</t>
  </si>
  <si>
    <t>64- THAL B</t>
  </si>
  <si>
    <t>65- BADNOTA A</t>
  </si>
  <si>
    <t>66- BADNOTA B</t>
  </si>
  <si>
    <t>67- KINDLI A</t>
  </si>
  <si>
    <t>68- KINDLI B</t>
  </si>
  <si>
    <t>69- MACHEDDI</t>
  </si>
  <si>
    <t>70- MACHHEDI C</t>
  </si>
  <si>
    <t>71- MACHEDDI B</t>
  </si>
  <si>
    <t>72- SADROTA A</t>
  </si>
  <si>
    <t>73- SADROTA B</t>
  </si>
  <si>
    <t>74- SADROTA C</t>
  </si>
  <si>
    <t>75- BHATWAL</t>
  </si>
  <si>
    <t>76- BHATODI A</t>
  </si>
  <si>
    <t>77- BHATODI B</t>
  </si>
  <si>
    <t>78- GUDU FAFAL A</t>
  </si>
  <si>
    <t>79- GUDU FALAL B</t>
  </si>
  <si>
    <t>80- DRABAL</t>
  </si>
  <si>
    <t>Total No. of  Votes Recorded</t>
  </si>
  <si>
    <t>Name of the Assembly Segment: 65-Kathua</t>
  </si>
  <si>
    <t>1.Dilwan</t>
  </si>
  <si>
    <t>2-Dilwan-A</t>
  </si>
  <si>
    <t>3-Bijit</t>
  </si>
  <si>
    <t>4-Bhed- Balore</t>
  </si>
  <si>
    <t>5-Bhed- Balore</t>
  </si>
  <si>
    <t>6-Kathera</t>
  </si>
  <si>
    <t>7-Kathera</t>
  </si>
  <si>
    <t>8-Kharote</t>
  </si>
  <si>
    <t>9-Kharote-B</t>
  </si>
  <si>
    <t>10- Janglote</t>
  </si>
  <si>
    <t>11-Janglote-B</t>
  </si>
  <si>
    <t>12-Janglote</t>
  </si>
  <si>
    <t>13-Janglote</t>
  </si>
  <si>
    <t>14 -Logate</t>
  </si>
  <si>
    <t>15-Logate</t>
  </si>
  <si>
    <t>16-Sahar</t>
  </si>
  <si>
    <t>17 Sherkotla</t>
  </si>
  <si>
    <t>18-Barwal-A</t>
  </si>
  <si>
    <t>19-Barwal</t>
  </si>
  <si>
    <t xml:space="preserve">20-Barwal </t>
  </si>
  <si>
    <t>21- Barwal</t>
  </si>
  <si>
    <t>22-Uttri</t>
  </si>
  <si>
    <t>23-Uttri</t>
  </si>
  <si>
    <t>24-Jandore</t>
  </si>
  <si>
    <t>25-Budhi-A</t>
  </si>
  <si>
    <t>26-.Budhi-B</t>
  </si>
  <si>
    <t>27-Budhi-C</t>
  </si>
  <si>
    <t>28-Nanan</t>
  </si>
  <si>
    <t>29-Pandhrar</t>
  </si>
  <si>
    <t>30-Pandhrar-A</t>
  </si>
  <si>
    <t>31-Mearth</t>
  </si>
  <si>
    <t>32-Mearth</t>
  </si>
  <si>
    <t>33-Nagrota</t>
  </si>
  <si>
    <t>34-Nagrota</t>
  </si>
  <si>
    <t>35-Sounthal</t>
  </si>
  <si>
    <t>36-Taryara-A</t>
  </si>
  <si>
    <t>37-Trayara-B</t>
  </si>
  <si>
    <t>38-Palli</t>
  </si>
  <si>
    <t>39-Palli</t>
  </si>
  <si>
    <t>40- Bagial</t>
  </si>
  <si>
    <t>41-Chak Sakta</t>
  </si>
  <si>
    <t>42-Rakh Hoshyari</t>
  </si>
  <si>
    <t>43-Rakh Hoshyari-A</t>
  </si>
  <si>
    <t>44-Sumwan</t>
  </si>
  <si>
    <t>45- Sumwan</t>
  </si>
  <si>
    <t>46-Mahi Chak</t>
  </si>
  <si>
    <t>47-Nangal</t>
  </si>
  <si>
    <t>48- Flote</t>
  </si>
  <si>
    <t>49-Nihalpur</t>
  </si>
  <si>
    <t>50-Nihalpur</t>
  </si>
  <si>
    <t>51-Padyari-A</t>
  </si>
  <si>
    <t>52-Padyari-B</t>
  </si>
  <si>
    <t>53- Padyari-B</t>
  </si>
  <si>
    <t>54-Rakh Lachhipur</t>
  </si>
  <si>
    <t>55-Chack Ram Chand</t>
  </si>
  <si>
    <t>56-Chack Ram Chand</t>
  </si>
  <si>
    <t>57-Bigwan</t>
  </si>
  <si>
    <t>58-Muthi Jagir</t>
  </si>
  <si>
    <t>59-Mirpur Jaggo</t>
  </si>
  <si>
    <t>60-Airwan</t>
  </si>
  <si>
    <t>61-Airwan</t>
  </si>
  <si>
    <t>62-Darallan</t>
  </si>
  <si>
    <t>63-Goond</t>
  </si>
  <si>
    <t>64-Parole-A</t>
  </si>
  <si>
    <t>65-Parole-B</t>
  </si>
  <si>
    <t>66-Parole-C</t>
  </si>
  <si>
    <t>67-Parole-D</t>
  </si>
  <si>
    <t>68-Parole-E</t>
  </si>
  <si>
    <t>69-Parole-F</t>
  </si>
  <si>
    <t>70-Parole-G</t>
  </si>
  <si>
    <t>71-Parole-H</t>
  </si>
  <si>
    <t>72-Parole-i</t>
  </si>
  <si>
    <t>73- Parole-i</t>
  </si>
  <si>
    <t>74-Sayed pur</t>
  </si>
  <si>
    <t>75-Jakhbar-A</t>
  </si>
  <si>
    <t>76-Jakhbar-B</t>
  </si>
  <si>
    <t>77-Chak Gadadhar</t>
  </si>
  <si>
    <t>78- Chak Gadadhar</t>
  </si>
  <si>
    <t>79-Sherpur</t>
  </si>
  <si>
    <t>80-Badala</t>
  </si>
  <si>
    <t>81-Badala</t>
  </si>
  <si>
    <t>82-Khokhyal-A</t>
  </si>
  <si>
    <t xml:space="preserve">83-Khokhyal-A </t>
  </si>
  <si>
    <t>84-Khokhyal-B</t>
  </si>
  <si>
    <t>85-khokhyal-B</t>
  </si>
  <si>
    <t>86-Khokhyal-C</t>
  </si>
  <si>
    <t>87-Chak Sardar Desa Singh</t>
  </si>
  <si>
    <t>88-Chak Sardar Desa Singh</t>
  </si>
  <si>
    <t>89- Chak Sardar Desa Singh</t>
  </si>
  <si>
    <t>90-Changran</t>
  </si>
  <si>
    <t>91-Changran</t>
  </si>
  <si>
    <t>92-chak Sona Nupa</t>
  </si>
  <si>
    <t>93- W.No.15 Kathua</t>
  </si>
  <si>
    <t>94- W.No.15 Kathua</t>
  </si>
  <si>
    <t>95-W.NO. 16 Kathua-A</t>
  </si>
  <si>
    <t>96-W.No.16 Kathua-A</t>
  </si>
  <si>
    <t>97-W.No.16 Kathua</t>
  </si>
  <si>
    <t>98-W.NO. 16 Kathua-C</t>
  </si>
  <si>
    <t xml:space="preserve">99-Chak Sajjan      </t>
  </si>
  <si>
    <t>100-W.No.1 Kathua-A</t>
  </si>
  <si>
    <t>101-W.No.1 Kathua-B</t>
  </si>
  <si>
    <t>102-W.No.17 Kathua</t>
  </si>
  <si>
    <t>103-W.NO.17 Kathua</t>
  </si>
  <si>
    <t>104-W.NO.17 Kathua</t>
  </si>
  <si>
    <t>105-W.NO.2 Kathua</t>
  </si>
  <si>
    <t>106-W.No.2 Kathua-A</t>
  </si>
  <si>
    <t>107-W.NO. 2 Kathua</t>
  </si>
  <si>
    <t xml:space="preserve">108. W.NO.4 Kathua </t>
  </si>
  <si>
    <t>109-W.No.4 Kathua-A</t>
  </si>
  <si>
    <t>110-W.NO. 4 Kathua Lower</t>
  </si>
  <si>
    <t>111-W.No.4 Kathua-</t>
  </si>
  <si>
    <t>112- W.No.3 Kathua</t>
  </si>
  <si>
    <t>113- W.No.3 Kathua</t>
  </si>
  <si>
    <t>114-W.No.5 Kathua</t>
  </si>
  <si>
    <t>115-W.NO.5 Kathua</t>
  </si>
  <si>
    <t>116-W.No.6 Kathua</t>
  </si>
  <si>
    <t>117 W.No.6 Kathua</t>
  </si>
  <si>
    <t>118-W.NO.7 Kathua</t>
  </si>
  <si>
    <t>119- W.NO.7 Kathua</t>
  </si>
  <si>
    <t>120- W.NO.8 Kathua</t>
  </si>
  <si>
    <t>121- W.NO.8 Kathua</t>
  </si>
  <si>
    <t>122-W.No.9 Kathua</t>
  </si>
  <si>
    <t>123-W.No.9 Kathua</t>
  </si>
  <si>
    <t>124-W.No.12 Kathua</t>
  </si>
  <si>
    <t>125-W.No.12 Kathua</t>
  </si>
  <si>
    <t>126- W.No.12 Kathua</t>
  </si>
  <si>
    <t>127. W.NO.11 Kathua-A</t>
  </si>
  <si>
    <t>128- W.NO.11 Kathua-A</t>
  </si>
  <si>
    <t>129-W.NO.10 Kathua</t>
  </si>
  <si>
    <t>130-W.NO.10 Kathua</t>
  </si>
  <si>
    <t>131- W.No.10 Kathua</t>
  </si>
  <si>
    <t>132-W.No.13  Kathua-A</t>
  </si>
  <si>
    <t>133. W.NO.13 Kathua-B</t>
  </si>
  <si>
    <t>134-W.No.14 Kathua Lower</t>
  </si>
  <si>
    <t xml:space="preserve">135-W.NO.14 Kathua </t>
  </si>
  <si>
    <t>136-W.NO.14 Kathua-B</t>
  </si>
  <si>
    <t>137- W.No.14 Kathua-B</t>
  </si>
  <si>
    <t>138-Chak Gota</t>
  </si>
  <si>
    <t>139- Jagatpur</t>
  </si>
  <si>
    <t>140-Govindsar-A</t>
  </si>
  <si>
    <t>141-Gaiterwan</t>
  </si>
  <si>
    <t>142-Govindsar-B</t>
  </si>
  <si>
    <t>143-Govindsar-B</t>
  </si>
  <si>
    <t>144-Jarai</t>
  </si>
  <si>
    <t>145- Jarai</t>
  </si>
  <si>
    <t>146-Jarai-B</t>
  </si>
  <si>
    <t>147-Traf Sanji</t>
  </si>
  <si>
    <t>148-Keerian-A</t>
  </si>
  <si>
    <t>149-Keerian-B</t>
  </si>
  <si>
    <t>150 Dera Baba</t>
  </si>
  <si>
    <t>151-Gandyal-A</t>
  </si>
  <si>
    <t>152-Gandial-B</t>
  </si>
  <si>
    <t>153-Mah</t>
  </si>
  <si>
    <t>154-Govindsar-D</t>
  </si>
  <si>
    <t>155-Govindsar –A</t>
  </si>
  <si>
    <t>156-Govindsar-E</t>
  </si>
  <si>
    <t>157-Govindsar-F</t>
  </si>
  <si>
    <t>158-Govindsar-B</t>
  </si>
  <si>
    <t>159-Govindsar-G</t>
  </si>
  <si>
    <t>160-Mehtabpur-A</t>
  </si>
  <si>
    <t>161-Mehtabpur-</t>
  </si>
  <si>
    <t>162-Mehtabpur-</t>
  </si>
  <si>
    <t>163-Sounthal</t>
  </si>
  <si>
    <t>164-Pamwal-Pandori</t>
  </si>
  <si>
    <t>165-Kharote</t>
  </si>
  <si>
    <t>166-Janglote</t>
  </si>
  <si>
    <t>167- Barwal</t>
  </si>
  <si>
    <t>168-Rakh Lachhipur</t>
  </si>
  <si>
    <t>169- MuthiJagir</t>
  </si>
  <si>
    <t>170-W.No.15 Kathua</t>
  </si>
  <si>
    <t>171 -W.NO. 16 Kathua-C</t>
  </si>
  <si>
    <t>172- W.No.1 Kathua-A</t>
  </si>
  <si>
    <t>173-Mah</t>
  </si>
  <si>
    <t xml:space="preserve">                                                                                                            Annexure-39</t>
  </si>
  <si>
    <t xml:space="preserve">                                                                                               (Chapter 15, Para 15.28.8)</t>
  </si>
  <si>
    <t xml:space="preserve">                                                                                                                Form 20</t>
  </si>
  <si>
    <t xml:space="preserve">                                                                                                    FINAL RESULT SHEET</t>
  </si>
  <si>
    <t xml:space="preserve">                                                                                                   [SEE RULE 56C(2) (C)]</t>
  </si>
  <si>
    <t xml:space="preserve">                ELECTION TO THE HOUSE OF PEOPLE FROM THE 5-UDHAMPUR PARLIAMENTARY CONSTITUENCY PART-1</t>
  </si>
  <si>
    <t>Name of the Assembly Segment: 58-Reasi</t>
  </si>
  <si>
    <t xml:space="preserve">No. Of Valid Votes Cast in Favour of </t>
  </si>
  <si>
    <t>Total No of Valid Votes</t>
  </si>
  <si>
    <t>Total No of Rejected votes</t>
  </si>
  <si>
    <t>Total No. Of Tendered votes</t>
  </si>
  <si>
    <t>Kotla</t>
  </si>
  <si>
    <t>Kotla-B</t>
  </si>
  <si>
    <t>Theru</t>
  </si>
  <si>
    <t>Alia</t>
  </si>
  <si>
    <t>Alia II</t>
  </si>
  <si>
    <t>Dheote</t>
  </si>
  <si>
    <t>Dheote-B</t>
  </si>
  <si>
    <t>Manjwa</t>
  </si>
  <si>
    <t>MS Gulzar</t>
  </si>
  <si>
    <t>Ransoo</t>
  </si>
  <si>
    <t>Bharakh-I</t>
  </si>
  <si>
    <t>Bharakh-II</t>
  </si>
  <si>
    <t>Kothian</t>
  </si>
  <si>
    <t>Sudeen</t>
  </si>
  <si>
    <t>Kherlair</t>
  </si>
  <si>
    <t>Kherlair ll</t>
  </si>
  <si>
    <t>Beaulian</t>
  </si>
  <si>
    <t>Laiter i</t>
  </si>
  <si>
    <t>Laiter ii</t>
  </si>
  <si>
    <t>Bhambla</t>
  </si>
  <si>
    <t>Bhambla ll</t>
  </si>
  <si>
    <t>Godhar Khalsa</t>
  </si>
  <si>
    <t>Dadua</t>
  </si>
  <si>
    <t>MS Doogi Kote</t>
  </si>
  <si>
    <t>Dub Khalsa</t>
  </si>
  <si>
    <t>Pouni-I</t>
  </si>
  <si>
    <t>Pouni-II</t>
  </si>
  <si>
    <t>Lehar</t>
  </si>
  <si>
    <t>Khund Khanyari</t>
  </si>
  <si>
    <t>Saloon</t>
  </si>
  <si>
    <t>Dhanwa</t>
  </si>
  <si>
    <t>Maliar</t>
  </si>
  <si>
    <t>Gunn</t>
  </si>
  <si>
    <t>Kolsar</t>
  </si>
  <si>
    <t>Kheral</t>
  </si>
  <si>
    <t>Jeri</t>
  </si>
  <si>
    <t>HS Talwara</t>
  </si>
  <si>
    <t>Talwara-I</t>
  </si>
  <si>
    <t>Talwara-ii</t>
  </si>
  <si>
    <t>Talwara –III</t>
  </si>
  <si>
    <t>Sermega</t>
  </si>
  <si>
    <t>Bisi Kalakote</t>
  </si>
  <si>
    <t>Bhagote Khalsa</t>
  </si>
  <si>
    <t>Riallan Jagir</t>
  </si>
  <si>
    <t>Kahna</t>
  </si>
  <si>
    <t>Patta</t>
  </si>
  <si>
    <t>Anji</t>
  </si>
  <si>
    <t>Tanda</t>
  </si>
  <si>
    <t>Chamyara</t>
  </si>
  <si>
    <t>Mari (Pouni)</t>
  </si>
  <si>
    <t>Mari (Reasi)</t>
  </si>
  <si>
    <t>Mari(Reasi)-A</t>
  </si>
  <si>
    <t>Sersundwan</t>
  </si>
  <si>
    <t>Bakkal</t>
  </si>
  <si>
    <t>Sujandhar</t>
  </si>
  <si>
    <t>Lamsora-I</t>
  </si>
  <si>
    <t>Lamsora-II</t>
  </si>
  <si>
    <t>Kothroo</t>
  </si>
  <si>
    <t>Chourakote</t>
  </si>
  <si>
    <t>Harotekote (Dhrabi)</t>
  </si>
  <si>
    <t>Dangakote</t>
  </si>
  <si>
    <t>Charalakote</t>
  </si>
  <si>
    <t>Sarhi</t>
  </si>
  <si>
    <t>Sarotekote</t>
  </si>
  <si>
    <t>Tote</t>
  </si>
  <si>
    <t>Devigarh</t>
  </si>
  <si>
    <t>Sukhalghati</t>
  </si>
  <si>
    <t>Jyotipuram-I</t>
  </si>
  <si>
    <t>Jyotipuram-II</t>
  </si>
  <si>
    <t>Vijaypur</t>
  </si>
  <si>
    <t>Aghar Ballian</t>
  </si>
  <si>
    <t>Gran Bariotrian-I</t>
  </si>
  <si>
    <t>Gran Bariotrian-I-A</t>
  </si>
  <si>
    <t>Garn Bariotrian-II</t>
  </si>
  <si>
    <t>Khayala</t>
  </si>
  <si>
    <t>Reasi-I</t>
  </si>
  <si>
    <t>Reasi-II</t>
  </si>
  <si>
    <t>Reasi-III</t>
  </si>
  <si>
    <t>Reasi-IV</t>
  </si>
  <si>
    <t>Reasi-V</t>
  </si>
  <si>
    <t>Reasi-VI</t>
  </si>
  <si>
    <t>Seela</t>
  </si>
  <si>
    <t>Panasa</t>
  </si>
  <si>
    <t>Panasa ll</t>
  </si>
  <si>
    <t>Suketar</t>
  </si>
  <si>
    <t>Kala</t>
  </si>
  <si>
    <t>Kundra-I</t>
  </si>
  <si>
    <t>Kundra-II</t>
  </si>
  <si>
    <t>Bhaga-I</t>
  </si>
  <si>
    <t>Bhaga-II</t>
  </si>
  <si>
    <t>Dera Baba Bandha</t>
  </si>
  <si>
    <t>Kanjali</t>
  </si>
  <si>
    <t>Chapanoo</t>
  </si>
  <si>
    <t>Kotli Manotrian-I</t>
  </si>
  <si>
    <t>Kotli Manotrian-II</t>
  </si>
  <si>
    <t>Kotli Manotrian-III</t>
  </si>
  <si>
    <t>Karua-II</t>
  </si>
  <si>
    <t>Karua-I</t>
  </si>
  <si>
    <t>Aghar Jitto-I</t>
  </si>
  <si>
    <t>Aghar Jitto-II</t>
  </si>
  <si>
    <t>Parthal</t>
  </si>
  <si>
    <t>Parthal-A</t>
  </si>
  <si>
    <t>Buttan</t>
  </si>
  <si>
    <t>Buttan II</t>
  </si>
  <si>
    <t>Katra-I</t>
  </si>
  <si>
    <t>Katra-II</t>
  </si>
  <si>
    <t>Katra-III</t>
  </si>
  <si>
    <t>Katra-IV</t>
  </si>
  <si>
    <t>Katra-V</t>
  </si>
  <si>
    <t>Katra-VII</t>
  </si>
  <si>
    <t>Katra-VI</t>
  </si>
  <si>
    <t>Purana Darore</t>
  </si>
  <si>
    <t>Dhar Vaishnodevi</t>
  </si>
  <si>
    <t>Hansali</t>
  </si>
  <si>
    <t>Kundrorian</t>
  </si>
  <si>
    <t>Kundrorian-II</t>
  </si>
  <si>
    <t>Kotli Bajalian</t>
  </si>
  <si>
    <t>Kotli Bajalian-A</t>
  </si>
  <si>
    <t>Dhanouri</t>
  </si>
  <si>
    <t>Sarna</t>
  </si>
  <si>
    <t>Radhnote</t>
  </si>
  <si>
    <t>Damnote</t>
  </si>
  <si>
    <t>Lalli</t>
  </si>
  <si>
    <t>Arhog-1</t>
  </si>
  <si>
    <t>Arhog-2</t>
  </si>
  <si>
    <t>LALLI-2</t>
  </si>
  <si>
    <t>DINGI DHAR</t>
  </si>
  <si>
    <t>GALIOTE</t>
  </si>
  <si>
    <t>BID BIRJAL</t>
  </si>
  <si>
    <t>GALIOTE A</t>
  </si>
  <si>
    <t>BADOTHA- A</t>
  </si>
  <si>
    <t>SENGA</t>
  </si>
  <si>
    <t>LODHRA</t>
  </si>
  <si>
    <t>SADHOTA</t>
  </si>
  <si>
    <t>NALLI NIKKA</t>
  </si>
  <si>
    <t>BASNOTE</t>
  </si>
  <si>
    <t>BASNOTE -A</t>
  </si>
  <si>
    <t>DUBI GALI</t>
  </si>
  <si>
    <t>Panjar-1</t>
  </si>
  <si>
    <t>Panjar-2</t>
  </si>
  <si>
    <t>MOUNGRI</t>
  </si>
  <si>
    <t>UPPER KALSOTE</t>
  </si>
  <si>
    <t>Lower kalsote</t>
  </si>
  <si>
    <t>Ladda-1</t>
  </si>
  <si>
    <t>Ladda-2</t>
  </si>
  <si>
    <t>LADHA-3</t>
  </si>
  <si>
    <t>LADHA-4</t>
  </si>
  <si>
    <t>KOTHRI</t>
  </si>
  <si>
    <t>JADSAR KOTE</t>
  </si>
  <si>
    <t>MALLI</t>
  </si>
  <si>
    <t>DHANOO</t>
  </si>
  <si>
    <t>DHANOO-A</t>
  </si>
  <si>
    <t>MUTTAL</t>
  </si>
  <si>
    <t>SEEN BRAHMANA</t>
  </si>
  <si>
    <t>SUNDRANI</t>
  </si>
  <si>
    <t>Panthal</t>
  </si>
  <si>
    <t>Panthal-A</t>
  </si>
  <si>
    <t>Kunkanyalan</t>
  </si>
  <si>
    <t>Bhagtha</t>
  </si>
  <si>
    <t>Chandwan</t>
  </si>
  <si>
    <t>Paroh</t>
  </si>
  <si>
    <t>Chandwan-A</t>
  </si>
  <si>
    <t>Pamote</t>
  </si>
  <si>
    <t>Treen Mehari</t>
  </si>
  <si>
    <t>Sool</t>
  </si>
  <si>
    <t>Sira kotla</t>
  </si>
  <si>
    <t>PS Sira Colony</t>
  </si>
  <si>
    <t>Kandiyar</t>
  </si>
  <si>
    <t>Dheerti</t>
  </si>
  <si>
    <t>Dheerti II</t>
  </si>
  <si>
    <t>Dharote</t>
  </si>
  <si>
    <t>Bharakh</t>
  </si>
  <si>
    <t>DADOORA</t>
  </si>
  <si>
    <t>lower kotla</t>
  </si>
  <si>
    <t>khori</t>
  </si>
  <si>
    <t>Ghai Jagir</t>
  </si>
  <si>
    <t>Khanyari</t>
  </si>
  <si>
    <t>Jadh</t>
  </si>
  <si>
    <t>kachi Khera</t>
  </si>
  <si>
    <t>Phagori</t>
  </si>
  <si>
    <t>Ratnote</t>
  </si>
  <si>
    <t>Remindi</t>
  </si>
  <si>
    <t>KARERI</t>
  </si>
  <si>
    <t>DAKHADI</t>
  </si>
  <si>
    <t>JANGAL GALI</t>
  </si>
  <si>
    <t>SUNDRANI-1</t>
  </si>
  <si>
    <t>TRIMBALI</t>
  </si>
  <si>
    <t>KOSAL</t>
  </si>
  <si>
    <t>CHAKLIAN</t>
  </si>
  <si>
    <t>Total No. Of Votes Recorded</t>
  </si>
  <si>
    <t>(CHAPTER 15,PARA 15.211.8)</t>
  </si>
  <si>
    <t>(SEE RULE 56C(2)(C))</t>
  </si>
  <si>
    <t>ELECTION TO THE HOUSE OF PEOPLE FROM THE 5-UDHAMPUR PARLIAMENTARY CONST PART-1</t>
  </si>
  <si>
    <t>Name of the Assembly Segment: 64-BASOHLI</t>
  </si>
  <si>
    <t>Number of Valid Votes Cast In Favour of</t>
  </si>
  <si>
    <t>S.NO. &amp; NAME OF POLLING STATION</t>
  </si>
  <si>
    <t>TILAK RAJ</t>
  </si>
  <si>
    <t>DR. JITENDRA SINGH</t>
  </si>
  <si>
    <t>VIKRAMADITYA SINGH</t>
  </si>
  <si>
    <t xml:space="preserve">HARSH DEV SINGH </t>
  </si>
  <si>
    <t xml:space="preserve">LAL SINGH </t>
  </si>
  <si>
    <t>MOHD AYUB</t>
  </si>
  <si>
    <t>MEENAKSHI</t>
  </si>
  <si>
    <t>BANSI LAL</t>
  </si>
  <si>
    <t xml:space="preserve">RAKES MUDGAL </t>
  </si>
  <si>
    <t xml:space="preserve">SABER AHMED </t>
  </si>
  <si>
    <t>GARIB SINGH</t>
  </si>
  <si>
    <t>FIRDOUS AHMED BAWANI</t>
  </si>
  <si>
    <t xml:space="preserve">TOTAL NO. OF VALID VOTES </t>
  </si>
  <si>
    <t>NO. OF REJECTED VOTES</t>
  </si>
  <si>
    <t>TOTAL</t>
  </si>
  <si>
    <t>TOTAL NO. OF TENDERED VOTES</t>
  </si>
  <si>
    <t>1 - DEHOTA A</t>
  </si>
  <si>
    <t>2 - DEHOTA B</t>
  </si>
  <si>
    <t>3 - GODAL A</t>
  </si>
  <si>
    <t>4 - NAGALI</t>
  </si>
  <si>
    <t>5 - GODAL B</t>
  </si>
  <si>
    <t>6 - SIALG</t>
  </si>
  <si>
    <t>7 - BHIKER</t>
  </si>
  <si>
    <t>8 - DHARJANKHER A</t>
  </si>
  <si>
    <t>9 - DHAR JHANKHER B</t>
  </si>
  <si>
    <t>10 - DHARJANKHER C</t>
  </si>
  <si>
    <t>11 - DHARJANKHER D</t>
  </si>
  <si>
    <t>12 - DHARJANKHER E</t>
  </si>
  <si>
    <t>13 - DHAR DUGNUU A</t>
  </si>
  <si>
    <t>14 - DHAR DUGNUU B</t>
  </si>
  <si>
    <t>15 - DHAR DUGNUU C</t>
  </si>
  <si>
    <t>16 - DHAR DUGNUU D</t>
  </si>
  <si>
    <t>17 - DHARKORE</t>
  </si>
  <si>
    <t>18 - DHARKORE</t>
  </si>
  <si>
    <t>19 - PRETHA A</t>
  </si>
  <si>
    <t>20 - PRETHA B</t>
  </si>
  <si>
    <t>21 - PRETHA C</t>
  </si>
  <si>
    <t>22 - DHARMAHANPUR A</t>
  </si>
  <si>
    <t>23 - DHARMAHANPUR B</t>
  </si>
  <si>
    <t>24 - ADHAT A</t>
  </si>
  <si>
    <t>25 - ADHAT B</t>
  </si>
  <si>
    <t>26 - KALARI</t>
  </si>
  <si>
    <t>27 - CHANEERA</t>
  </si>
  <si>
    <t>28 - DHAMLAR A</t>
  </si>
  <si>
    <t>29 - DHAMLAR B</t>
  </si>
  <si>
    <t>30 - HOTTAR A</t>
  </si>
  <si>
    <t>31 - HOTTAR B</t>
  </si>
  <si>
    <t>32 - PLAIL</t>
  </si>
  <si>
    <t>33 - DAMBRA A</t>
  </si>
  <si>
    <t>34 - DAMBRA AI</t>
  </si>
  <si>
    <t>35 - DAMBRA B</t>
  </si>
  <si>
    <t>36 - MAHANPUR</t>
  </si>
  <si>
    <t>37 - MAHANPUR A</t>
  </si>
  <si>
    <t>38 - MAHANPUR B</t>
  </si>
  <si>
    <t>39 - MAHANPUR C</t>
  </si>
  <si>
    <t>40 - MAHANPUR D</t>
  </si>
  <si>
    <t>41 - NOWSHERA A</t>
  </si>
  <si>
    <t>42 - NOWSHEHRA B</t>
  </si>
  <si>
    <t>43 - PATTI A</t>
  </si>
  <si>
    <t>44 - PATTI B</t>
  </si>
  <si>
    <t>45 - PONDAH A</t>
  </si>
  <si>
    <t>46 - POONDA B</t>
  </si>
  <si>
    <t>47 - SABAR A</t>
  </si>
  <si>
    <t>48 - SABAR B</t>
  </si>
  <si>
    <t>49 - SABAR C</t>
  </si>
  <si>
    <t>50 - SULARI</t>
  </si>
  <si>
    <t>51 - JAKHOLE A</t>
  </si>
  <si>
    <t>52 - JAKHOLE B</t>
  </si>
  <si>
    <t>53 - BHORTHAIN A</t>
  </si>
  <si>
    <t>54 - BHORTHAIN B</t>
  </si>
  <si>
    <t>55 - FORLAIN A</t>
  </si>
  <si>
    <t>56 - TORSI</t>
  </si>
  <si>
    <t>57 - FORLAIN</t>
  </si>
  <si>
    <t>58 - FORLAIN B</t>
  </si>
  <si>
    <t>59 - FORLAIN C</t>
  </si>
  <si>
    <t>60 - FORLAIN D</t>
  </si>
  <si>
    <t>61 - ATHYALTA A</t>
  </si>
  <si>
    <t>62 - ATHYALTA B</t>
  </si>
  <si>
    <t>63 - ATHOON A</t>
  </si>
  <si>
    <t>64 - ATHOON B</t>
  </si>
  <si>
    <t>65 - ATHOON C</t>
  </si>
  <si>
    <t>66 - HATLI A</t>
  </si>
  <si>
    <t>67 - HATLI B</t>
  </si>
  <si>
    <t>68 - HATLI C</t>
  </si>
  <si>
    <t>69 - HATLI D</t>
  </si>
  <si>
    <t>70 - HOTE</t>
  </si>
  <si>
    <t>71 - TRIDWAN A</t>
  </si>
  <si>
    <t>72 - TRIDWAN B</t>
  </si>
  <si>
    <t>73 - KARROH</t>
  </si>
  <si>
    <t>74 - KARROH</t>
  </si>
  <si>
    <t>75 - JANDORE HUKMI</t>
  </si>
  <si>
    <t>76 - LAKHANPUR</t>
  </si>
  <si>
    <t>77 - DHANORE</t>
  </si>
  <si>
    <t>78 - BARNI A</t>
  </si>
  <si>
    <t>79 - BARNI B</t>
  </si>
  <si>
    <t>80 - BASANTPUR A</t>
  </si>
  <si>
    <t>81 - BASANTPUR B</t>
  </si>
  <si>
    <t>82 - THEIN</t>
  </si>
  <si>
    <t>83 - DOMAR</t>
  </si>
  <si>
    <t>84 - KOTHI</t>
  </si>
  <si>
    <t>85 - PLASSI A</t>
  </si>
  <si>
    <t>86 - PLASSI B</t>
  </si>
  <si>
    <t>87 - PLAKH A</t>
  </si>
  <si>
    <t>88 - PLAKH B</t>
  </si>
  <si>
    <t>89 - PLAKH C</t>
  </si>
  <si>
    <t>90 - PLAHI A</t>
  </si>
  <si>
    <t>91 - PLAHI B</t>
  </si>
  <si>
    <t>92 - PLAHI C</t>
  </si>
  <si>
    <t>93 - BASOHLI A</t>
  </si>
  <si>
    <t>94 - BASOHLI B</t>
  </si>
  <si>
    <t>95 - BASOHLI C</t>
  </si>
  <si>
    <t>96 - BASOHLI D</t>
  </si>
  <si>
    <t>97 - BASOHLI E</t>
  </si>
  <si>
    <t>98 - KAGRORE A</t>
  </si>
  <si>
    <t>99 - KAGRORE B</t>
  </si>
  <si>
    <t>100 - REHAN</t>
  </si>
  <si>
    <t>101 - DALOH</t>
  </si>
  <si>
    <t>102 - MANDLA A</t>
  </si>
  <si>
    <t>103 - SAMAN A</t>
  </si>
  <si>
    <t>104 - SAMAN B</t>
  </si>
  <si>
    <t>105 - MANDLA B</t>
  </si>
  <si>
    <t>106 - JANKHER A</t>
  </si>
  <si>
    <t>107 - JANKER B</t>
  </si>
  <si>
    <t>108 - DODLA</t>
  </si>
  <si>
    <t>109 - SANDAR A</t>
  </si>
  <si>
    <t>110 - SANDAR B</t>
  </si>
  <si>
    <t>111 - SANDAR C</t>
  </si>
  <si>
    <t>112 - JANU A</t>
  </si>
  <si>
    <t>113 - JANU B</t>
  </si>
  <si>
    <t>114 - DANNA</t>
  </si>
  <si>
    <t>115 - BHOOND</t>
  </si>
  <si>
    <t>116 - JANDRAHLI</t>
  </si>
  <si>
    <t>117 - DRAMAN A</t>
  </si>
  <si>
    <t>118 - DRAMAN B</t>
  </si>
  <si>
    <t>119 - HUTT A</t>
  </si>
  <si>
    <t>120 - HUTT B</t>
  </si>
  <si>
    <t>121 - KHADDI</t>
  </si>
  <si>
    <t>122 - BAKALI</t>
  </si>
  <si>
    <t>123 - CHUNERA A</t>
  </si>
  <si>
    <t>124 - BAIRA</t>
  </si>
  <si>
    <t>125 - GURHA PANDITAAN</t>
  </si>
  <si>
    <t>126 - MADRAKHI</t>
  </si>
  <si>
    <t>127 - BATARA</t>
  </si>
  <si>
    <t>128 - TORSI A</t>
  </si>
  <si>
    <t>TOTAL NO. OF VOTES RECORDED</t>
  </si>
  <si>
    <t>POSTAL BALLOT</t>
  </si>
  <si>
    <t>GRAND TOTAL</t>
  </si>
  <si>
    <t>PLACE :- KATHUA</t>
  </si>
  <si>
    <t>ASSISTANT RETURNING OFFICER</t>
  </si>
  <si>
    <t>DATE :23.05.2019</t>
  </si>
  <si>
    <t>64-BASOHLI</t>
  </si>
  <si>
    <t>Annexure-39</t>
  </si>
  <si>
    <t>(CHAPTER 15, PARA 15,28,8)</t>
  </si>
  <si>
    <t>Name of the Assembly Segment:-56 Banihal.</t>
  </si>
  <si>
    <t xml:space="preserve"> S.No Name of Polling Station</t>
  </si>
  <si>
    <t>HSS Boys Banihal</t>
  </si>
  <si>
    <t>PS DARPORA</t>
  </si>
  <si>
    <t>MS KRAWAH</t>
  </si>
  <si>
    <t>PYT.GHAR KRAWAH</t>
  </si>
  <si>
    <t>Shelter Shed Gund Adalkote</t>
  </si>
  <si>
    <t>PS KHARPORA</t>
  </si>
  <si>
    <t>MS BANKOOT</t>
  </si>
  <si>
    <t>NPS WANIPORA</t>
  </si>
  <si>
    <t>HS CHAPNARI</t>
  </si>
  <si>
    <t>PS NAGDAR</t>
  </si>
  <si>
    <t>LHS NOWGAM</t>
  </si>
  <si>
    <t>PS DANAR</t>
  </si>
  <si>
    <t>PS GUND TETHAR</t>
  </si>
  <si>
    <t>HS TETHAR</t>
  </si>
  <si>
    <t>UPS VERINTAL</t>
  </si>
  <si>
    <t>GGMS TETHAR</t>
  </si>
  <si>
    <t>GOVT PS NAGBAL</t>
  </si>
  <si>
    <t>MS CHAREEL</t>
  </si>
  <si>
    <t>PS MOCHI PORA CHAREEL</t>
  </si>
  <si>
    <t>PS DERSHI PORA</t>
  </si>
  <si>
    <t>PS LAMBER</t>
  </si>
  <si>
    <t>MS ASHER</t>
  </si>
  <si>
    <t>PS ZANIHAL</t>
  </si>
  <si>
    <t>HS KASKOOT</t>
  </si>
  <si>
    <t>MS CHACHIHAL</t>
  </si>
  <si>
    <t>MS CHANJLOO</t>
  </si>
  <si>
    <t>PS CHANJLOO</t>
  </si>
  <si>
    <t>PS NAGAM</t>
  </si>
  <si>
    <t>GOVT PS HALIMAIDAN</t>
  </si>
  <si>
    <t>PS DOLIGAM</t>
  </si>
  <si>
    <t>PS GUGTHAL</t>
  </si>
  <si>
    <t>HS DOLIGAM</t>
  </si>
  <si>
    <t>PS BOHRINAR</t>
  </si>
  <si>
    <t>PS PHAGOW</t>
  </si>
  <si>
    <t>MS HINJIHAL</t>
  </si>
  <si>
    <t>MS KRALCHIHAL</t>
  </si>
  <si>
    <t>UPS ARRAH</t>
  </si>
  <si>
    <t>MS AMKOTE</t>
  </si>
  <si>
    <t>GOVT MS ACHIWAGAN</t>
  </si>
  <si>
    <t>HS CHAMALWAS</t>
  </si>
  <si>
    <t>HS CHACKNARWAH</t>
  </si>
  <si>
    <t>HS CH SCHIHAL (HS CHACKNARWAH)</t>
  </si>
  <si>
    <t>PS ZANCHOUS</t>
  </si>
  <si>
    <t>PS TOPAN</t>
  </si>
  <si>
    <t>PS BOHARDAR</t>
  </si>
  <si>
    <t>HS PERHINDER</t>
  </si>
  <si>
    <t>HSS NEEL</t>
  </si>
  <si>
    <t>PS LOWER CHIDOUS</t>
  </si>
  <si>
    <t>PYT.GHAR BATOO</t>
  </si>
  <si>
    <t>GMS NEEL</t>
  </si>
  <si>
    <t>MS OGLIAN</t>
  </si>
  <si>
    <t>HS BATROO</t>
  </si>
  <si>
    <t>UPS AHMA</t>
  </si>
  <si>
    <t>MS PHAGMULLA</t>
  </si>
  <si>
    <t>HS KHARWAN</t>
  </si>
  <si>
    <t>MS TAJNIHAL</t>
  </si>
  <si>
    <t>PS HARWARI</t>
  </si>
  <si>
    <t>MS SURRANGA</t>
  </si>
  <si>
    <t>HS POGAL</t>
  </si>
  <si>
    <t>PS KOTE</t>
  </si>
  <si>
    <t>HS Maligam</t>
  </si>
  <si>
    <t>UPS PANLA</t>
  </si>
  <si>
    <t>MS KUNDA</t>
  </si>
  <si>
    <t>MS BASS</t>
  </si>
  <si>
    <t>MS GOHALLA</t>
  </si>
  <si>
    <t>HS RAMSOO</t>
  </si>
  <si>
    <t>MS HEWAGAN</t>
  </si>
  <si>
    <t>GMS HALWAGAN</t>
  </si>
  <si>
    <t>HS DARDAHI</t>
  </si>
  <si>
    <t>PS GAMPORA</t>
  </si>
  <si>
    <t>HS ALINBASS</t>
  </si>
  <si>
    <t>HS TULLIHAL</t>
  </si>
  <si>
    <t>HSS UKHRAL</t>
  </si>
  <si>
    <t>PS BERNIHAL</t>
  </si>
  <si>
    <t>MS BHINGARA</t>
  </si>
  <si>
    <t>UPS CHAMAHAL</t>
  </si>
  <si>
    <t>MS NOWGAM</t>
  </si>
  <si>
    <t>MS HOCHAK</t>
  </si>
  <si>
    <t>HS SENABATHI</t>
  </si>
  <si>
    <t>GHS PARISTAN</t>
  </si>
  <si>
    <t>PYT.GHAR PARISTAN</t>
  </si>
  <si>
    <t>NPS MOHALNAL</t>
  </si>
  <si>
    <t>HS NACHILANA</t>
  </si>
  <si>
    <t>MS MANJOOS</t>
  </si>
  <si>
    <t>UPS HARNIHAL</t>
  </si>
  <si>
    <t>HS KHARI</t>
  </si>
  <si>
    <t>UPS URKA</t>
  </si>
  <si>
    <t>HSS KHARI</t>
  </si>
  <si>
    <t>UPS KUNDAN</t>
  </si>
  <si>
    <t>UPS HANJOOS</t>
  </si>
  <si>
    <t>HS TRANNA</t>
  </si>
  <si>
    <t>MS MANDAKBASS</t>
  </si>
  <si>
    <t>HS SARACHI</t>
  </si>
  <si>
    <t>HS TRIGAM</t>
  </si>
  <si>
    <t>MS AHMA</t>
  </si>
  <si>
    <t>HS BUZLA</t>
  </si>
  <si>
    <t>MS KAWNA</t>
  </si>
  <si>
    <t>HSS MAHU</t>
  </si>
  <si>
    <t>PS BIJNARI</t>
  </si>
  <si>
    <t>HS MANGIT</t>
  </si>
  <si>
    <t>PS KUDJI</t>
  </si>
  <si>
    <t>HS SHAGAN</t>
  </si>
  <si>
    <t>MS LABLUTHA</t>
  </si>
  <si>
    <t>PS UPPER HALLA</t>
  </si>
  <si>
    <t>MS HINGNI</t>
  </si>
  <si>
    <t>MS BADARKOTE</t>
  </si>
  <si>
    <t>MS CHAKKA</t>
  </si>
  <si>
    <t>MS SARBAGNI</t>
  </si>
  <si>
    <t>MS VERNIHAL</t>
  </si>
  <si>
    <t>MS BAJMASTA</t>
  </si>
  <si>
    <t>MS DUDA</t>
  </si>
  <si>
    <t>HS SUMBER</t>
  </si>
  <si>
    <t>HS SUMBER A</t>
  </si>
  <si>
    <t>MS JOWARI</t>
  </si>
  <si>
    <t>MS JOWARI A</t>
  </si>
  <si>
    <t>MS HAROOG</t>
  </si>
  <si>
    <t>UPS MAJDAR</t>
  </si>
  <si>
    <t>PS WAGAN</t>
  </si>
  <si>
    <t>MS BAWA</t>
  </si>
  <si>
    <t>Total No. Of votes recorded</t>
  </si>
  <si>
    <t xml:space="preserve">Place: -  Kathua </t>
  </si>
  <si>
    <t>Dated: 23-05-2019</t>
  </si>
  <si>
    <t xml:space="preserve">Assistant Returning Officer </t>
  </si>
  <si>
    <t>Name of Assembly Segment: 60-UDHAMPUR</t>
  </si>
  <si>
    <t>1   LANDER</t>
  </si>
  <si>
    <t>2   KOTLA NO I</t>
  </si>
  <si>
    <t>3   KOTLA</t>
  </si>
  <si>
    <t>4   DANDOTA</t>
  </si>
  <si>
    <t>5   PANGARA KHALSA</t>
  </si>
  <si>
    <t>6   PATHI</t>
  </si>
  <si>
    <t>7   NARORE</t>
  </si>
  <si>
    <t>8   JAKHAR NO I</t>
  </si>
  <si>
    <t>9   JAKHAR NO II</t>
  </si>
  <si>
    <t>10   SUI</t>
  </si>
  <si>
    <t>11   TIRSHI</t>
  </si>
  <si>
    <t>12   GANDALA</t>
  </si>
  <si>
    <t>13   KRIMACHI</t>
  </si>
  <si>
    <t>14   KRIMACHI</t>
  </si>
  <si>
    <t>15   KRIMACHI</t>
  </si>
  <si>
    <t>16   SIAL JATAN</t>
  </si>
  <si>
    <t>17   MAGIYOT</t>
  </si>
  <si>
    <t>18   HARTARIAN</t>
  </si>
  <si>
    <t>19   HARTARIAN NO I</t>
  </si>
  <si>
    <t>20   HARTARIAN NO II</t>
  </si>
  <si>
    <t>21   HARTARIAN NO III</t>
  </si>
  <si>
    <t>22   HARTARIAN KALTA</t>
  </si>
  <si>
    <t>23   HARTARIAN NO IV</t>
  </si>
  <si>
    <t>24   KOTLI JIJJAN</t>
  </si>
  <si>
    <t>25   KOTLI JIJJAN A</t>
  </si>
  <si>
    <t>26   PATA</t>
  </si>
  <si>
    <t>27   SAMOLE</t>
  </si>
  <si>
    <t>28   TIKRI NO I</t>
  </si>
  <si>
    <t>29   TIKRI NO II</t>
  </si>
  <si>
    <t>30   TIKRI NO III</t>
  </si>
  <si>
    <t>31   MAND NO I</t>
  </si>
  <si>
    <t>32   MAND NO II</t>
  </si>
  <si>
    <t>33   MAND NO III</t>
  </si>
  <si>
    <t>34   MAND A</t>
  </si>
  <si>
    <t>35   SEEN THAKRAN NO I</t>
  </si>
  <si>
    <t>36   SEEN THAKRAN NO II</t>
  </si>
  <si>
    <t>37   BAROLLA NO I</t>
  </si>
  <si>
    <t>38   BAROLLA NO III</t>
  </si>
  <si>
    <t>39   BAROLLA NO II</t>
  </si>
  <si>
    <t>40   CHAK RAKHWALAN</t>
  </si>
  <si>
    <t>41   CHAK RAKHWALAN NO I</t>
  </si>
  <si>
    <t>42   CHAK RAKHWALAN NO II</t>
  </si>
  <si>
    <t>43   DEBRAH</t>
  </si>
  <si>
    <t>44   KALTA</t>
  </si>
  <si>
    <t>45   MAGAIN NO I</t>
  </si>
  <si>
    <t>46   MAGAIN</t>
  </si>
  <si>
    <t>47   BADALI</t>
  </si>
  <si>
    <t>48   MANPA</t>
  </si>
  <si>
    <t>49   BADALI NO I</t>
  </si>
  <si>
    <t>50   JIB NO IV</t>
  </si>
  <si>
    <t>51   JIB NO I</t>
  </si>
  <si>
    <t>52   JIB NO II</t>
  </si>
  <si>
    <t>53   JIB NO III</t>
  </si>
  <si>
    <t>54   REHAMBAL NO I</t>
  </si>
  <si>
    <t>55   REHAMBAL NO II</t>
  </si>
  <si>
    <t>56   REHAMBAL NO III</t>
  </si>
  <si>
    <t>57   REHMBAL D</t>
  </si>
  <si>
    <t>58   REHAMBAL NO IV</t>
  </si>
  <si>
    <t>59   REHAMBAL NO  V</t>
  </si>
  <si>
    <t>60   REHAMBAL NO  VI</t>
  </si>
  <si>
    <t>61   RATHAIN NO I</t>
  </si>
  <si>
    <t>62   RATHAIN NO II</t>
  </si>
  <si>
    <t>63   RATHAIN NO III</t>
  </si>
  <si>
    <t>64   JOJARIAN TALAB</t>
  </si>
  <si>
    <t>65   UDHAMPUR NO I</t>
  </si>
  <si>
    <t>66   UDHAMPUR NO XXVI</t>
  </si>
  <si>
    <t>67   UDHAMPUR NO II</t>
  </si>
  <si>
    <t>68   UDHAMPUR NO XXVII</t>
  </si>
  <si>
    <t>69   UDHAMPUR NO III</t>
  </si>
  <si>
    <t>70   UDHAMPUR NO IV</t>
  </si>
  <si>
    <t>71   UDHAMPUR NO V</t>
  </si>
  <si>
    <t>72   UDHAMPUR NO VI</t>
  </si>
  <si>
    <t>73   UDHAMPUR NO VII</t>
  </si>
  <si>
    <t>74   UDHAMPUR NO VIII</t>
  </si>
  <si>
    <t>75   UDHAMPUR NO IX</t>
  </si>
  <si>
    <t>76   UDHAMPUR NO X</t>
  </si>
  <si>
    <t>77   UDHAMPUR XI</t>
  </si>
  <si>
    <t>78   UDHAMPUR NO XII</t>
  </si>
  <si>
    <t>79   UDHAMPUR NO XIII</t>
  </si>
  <si>
    <t>80   UDHAMPUR NO XIV</t>
  </si>
  <si>
    <t>81   UDHAMPUR NO XV</t>
  </si>
  <si>
    <t>82   UDHAMPUR NO XVI</t>
  </si>
  <si>
    <t>83   UDHAMPUR NO XVII</t>
  </si>
  <si>
    <t>84   UDHAMPUR NO XXVIII</t>
  </si>
  <si>
    <t>85   UDHAMPUR NO XVIII</t>
  </si>
  <si>
    <t>86   UDHAMPUR NO XIX</t>
  </si>
  <si>
    <t>87   UDHAMPUR NO XX</t>
  </si>
  <si>
    <t>88   UDHAMPUR NO XXI</t>
  </si>
  <si>
    <t>89   UDHAMPUR NO XXII</t>
  </si>
  <si>
    <t>90   UDHAMPUR NO XXIX</t>
  </si>
  <si>
    <t>91   UDHAMPUR NO XXIII</t>
  </si>
  <si>
    <t>92   UDHAMPUR NO XXIV</t>
  </si>
  <si>
    <t>93   UDHAMPUR NO XXV</t>
  </si>
  <si>
    <t>94   INCOME TAX OFFICE UDHAMPUR</t>
  </si>
  <si>
    <t>95   BARIAN</t>
  </si>
  <si>
    <t>96   BARIAN NO I</t>
  </si>
  <si>
    <t>97   BARRIAN II</t>
  </si>
  <si>
    <t>98   BARIAN NO II</t>
  </si>
  <si>
    <t>99   BARIAN NO III</t>
  </si>
  <si>
    <t>100   BARIAN NO IV</t>
  </si>
  <si>
    <t>101   SANGOOR</t>
  </si>
  <si>
    <t>102   KALLAR HIMATI</t>
  </si>
  <si>
    <t>103   OMARA</t>
  </si>
  <si>
    <t>104   KALLAR HIMATI NO II</t>
  </si>
  <si>
    <t>105   SHAKTI NAGAR</t>
  </si>
  <si>
    <t>106   THANDA PADDAR</t>
  </si>
  <si>
    <t>107   SIAL SALLAN</t>
  </si>
  <si>
    <t>108   THANDA PADDAR</t>
  </si>
  <si>
    <t>109   SUTAIN</t>
  </si>
  <si>
    <t>110   SUTAIN</t>
  </si>
  <si>
    <t>111   MOUD NO I</t>
  </si>
  <si>
    <t>112   MOUD</t>
  </si>
  <si>
    <t>113   BALI NO III</t>
  </si>
  <si>
    <t>114   BALI NO I</t>
  </si>
  <si>
    <t>115   BALI NO IV</t>
  </si>
  <si>
    <t>116   BALI NO II</t>
  </si>
  <si>
    <t>117   PAKHALI</t>
  </si>
  <si>
    <t>118   PAKHALI NO I</t>
  </si>
  <si>
    <t>119   DHAR GADIAN</t>
  </si>
  <si>
    <t>120   LADAN</t>
  </si>
  <si>
    <t>121   LADAN NO I</t>
  </si>
  <si>
    <t>122   OSSU</t>
  </si>
  <si>
    <t>123   JAGANOO NO I</t>
  </si>
  <si>
    <t>124   JAGANOO NO II</t>
  </si>
  <si>
    <t>125   THANOA NO I</t>
  </si>
  <si>
    <t>126   THANOA NO II</t>
  </si>
  <si>
    <t>127   THANOA NO III</t>
  </si>
  <si>
    <t>128   KAWA NO I</t>
  </si>
  <si>
    <t>129   KAWA I</t>
  </si>
  <si>
    <t>130   BARIAL</t>
  </si>
  <si>
    <t>131   BARYAL A</t>
  </si>
  <si>
    <t>132   SAWAIL</t>
  </si>
  <si>
    <t>133   OMALA</t>
  </si>
  <si>
    <t>134   BARTA NO I</t>
  </si>
  <si>
    <t>135   BARTA A</t>
  </si>
  <si>
    <t>136   BARTA</t>
  </si>
  <si>
    <t>137   RITTI</t>
  </si>
  <si>
    <t>138   RITTI A</t>
  </si>
  <si>
    <t>139   KUH</t>
  </si>
  <si>
    <t>140   MALHAR</t>
  </si>
  <si>
    <t>141   MALHAR NO I</t>
  </si>
  <si>
    <t>142   MALHAR NO II</t>
  </si>
  <si>
    <t>143   MALHAR NO II A</t>
  </si>
  <si>
    <t>144   MALHAR NO III</t>
  </si>
  <si>
    <t>145   DARSOO</t>
  </si>
  <si>
    <t>146   GUDHAR</t>
  </si>
  <si>
    <t>147   BATTAL NO I</t>
  </si>
  <si>
    <t>148   BATTAL</t>
  </si>
  <si>
    <t>149   GARNAI NO I</t>
  </si>
  <si>
    <t>150   GARNAI NO II</t>
  </si>
  <si>
    <t>151   GARNAI NO II</t>
  </si>
  <si>
    <t>152   GARNAI NO III</t>
  </si>
  <si>
    <t>153   KOTLI BALA</t>
  </si>
  <si>
    <t>154   KANSAL</t>
  </si>
  <si>
    <t>155   PURANI BHUTTI</t>
  </si>
  <si>
    <t>156   PANGARA JAGIR</t>
  </si>
  <si>
    <t>157   CHIB</t>
  </si>
  <si>
    <t>158   SOURAP</t>
  </si>
  <si>
    <t>159   MANANU</t>
  </si>
  <si>
    <t>160   LEHNU</t>
  </si>
  <si>
    <t>161   BASSANI</t>
  </si>
  <si>
    <t>162   MAND</t>
  </si>
  <si>
    <t>163   NALLA KALAYANA</t>
  </si>
  <si>
    <t>164   PADANOO</t>
  </si>
  <si>
    <t>165   SANSOO</t>
  </si>
  <si>
    <t>166   PRIYAN</t>
  </si>
  <si>
    <t>167   BANSARAL</t>
  </si>
  <si>
    <t>168   CHAI</t>
  </si>
  <si>
    <t>169   ANSOO</t>
  </si>
  <si>
    <t>[SEE RULE 56(2)( C )]</t>
  </si>
  <si>
    <t>Total No. of Electors in the Constituency :</t>
  </si>
  <si>
    <t>Name of the Assembly Segment :</t>
  </si>
  <si>
    <t>Name &amp; S.No.of Polling Station</t>
  </si>
  <si>
    <t>No. of Tendered Votes</t>
  </si>
  <si>
    <t>Pul Doda-1</t>
  </si>
  <si>
    <t>Doda-A-2</t>
  </si>
  <si>
    <t>Doda-H-3</t>
  </si>
  <si>
    <t>Doda-B-4</t>
  </si>
  <si>
    <t>Nagri Doda-5</t>
  </si>
  <si>
    <t>Doda-C-6</t>
  </si>
  <si>
    <t>Doda-D-7</t>
  </si>
  <si>
    <t>Doda-E-8</t>
  </si>
  <si>
    <t>Doda-F-9</t>
  </si>
  <si>
    <t>Doda-G-10</t>
  </si>
  <si>
    <t>Akramabad-11</t>
  </si>
  <si>
    <t>Malwas-12</t>
  </si>
  <si>
    <t>Beoli-13</t>
  </si>
  <si>
    <t>Bangra-14</t>
  </si>
  <si>
    <t>Forwan-15</t>
  </si>
  <si>
    <t>Mashla-16</t>
  </si>
  <si>
    <t>Sazan-17</t>
  </si>
  <si>
    <t>Kotal-18</t>
  </si>
  <si>
    <t>Bijarni-19</t>
  </si>
  <si>
    <t>Kahnal-20</t>
  </si>
  <si>
    <t>Ganika-21</t>
  </si>
  <si>
    <t>Kharoti Bhagwah-22</t>
  </si>
  <si>
    <t>Bhagwah-23</t>
  </si>
  <si>
    <t>Gadi-24</t>
  </si>
  <si>
    <t>Gadi (Gdan)-25</t>
  </si>
  <si>
    <t>Mainchar-26</t>
  </si>
  <si>
    <t>Paneen-27</t>
  </si>
  <si>
    <t>Thanote-28</t>
  </si>
  <si>
    <t>Dharosh (Gadi)-29</t>
  </si>
  <si>
    <t>Manjmi-30</t>
  </si>
  <si>
    <t>Gujjar Basti Manjmi-31</t>
  </si>
  <si>
    <t>Panjan (Bijarni)-32</t>
  </si>
  <si>
    <t>Dewalkund-33</t>
  </si>
  <si>
    <t>Koti-34</t>
  </si>
  <si>
    <t>Koti-35</t>
  </si>
  <si>
    <t>Dashnan-36</t>
  </si>
  <si>
    <t>Birshalla-37</t>
  </si>
  <si>
    <t>Dhar-38</t>
  </si>
  <si>
    <t>Ghat-39</t>
  </si>
  <si>
    <t>Ghat-40</t>
  </si>
  <si>
    <t>Bheli-41</t>
  </si>
  <si>
    <t>Aul-42</t>
  </si>
  <si>
    <t>Kulhand-43</t>
  </si>
  <si>
    <t>Kulhand-44</t>
  </si>
  <si>
    <t>Balhal (Bharath)-45</t>
  </si>
  <si>
    <t>Gujjar Basti Balla Pader-46</t>
  </si>
  <si>
    <t>Bharath-47</t>
  </si>
  <si>
    <t>Bagla-48</t>
  </si>
  <si>
    <t>Khoono-49</t>
  </si>
  <si>
    <t>Udyanpur-50</t>
  </si>
  <si>
    <t>Dalyouge-51</t>
  </si>
  <si>
    <t>Bikharyan-52</t>
  </si>
  <si>
    <t>Kalihand-53</t>
  </si>
  <si>
    <t>Seel-54</t>
  </si>
  <si>
    <t>Jijote-55</t>
  </si>
  <si>
    <t>Bhabore-56</t>
  </si>
  <si>
    <t>Upper Bhatta-57</t>
  </si>
  <si>
    <t>Behllana-58</t>
  </si>
  <si>
    <t>Jodhpur-59</t>
  </si>
  <si>
    <t>Rotipadarna-60</t>
  </si>
  <si>
    <t>Dugga-61</t>
  </si>
  <si>
    <t>Zehand-62</t>
  </si>
  <si>
    <t>Dharra-63</t>
  </si>
  <si>
    <t>Chatta-64</t>
  </si>
  <si>
    <t>Tantna-65</t>
  </si>
  <si>
    <t>Ludna-66</t>
  </si>
  <si>
    <t>Sheikhpura-67</t>
  </si>
  <si>
    <t>Chawni (Ludna)-68</t>
  </si>
  <si>
    <t>Kreni-69</t>
  </si>
  <si>
    <t>Wanipura (Malwana)-70</t>
  </si>
  <si>
    <t>Gundna-71</t>
  </si>
  <si>
    <t>Malwana-A-72</t>
  </si>
  <si>
    <t>Malwana-B-73</t>
  </si>
  <si>
    <t>Punakher-74</t>
  </si>
  <si>
    <t>Abli-Masri-75</t>
  </si>
  <si>
    <t>Garather-76</t>
  </si>
  <si>
    <t>Donli (Garather)-77</t>
  </si>
  <si>
    <t>Gaggal-78</t>
  </si>
  <si>
    <t>Shadiwan-79</t>
  </si>
  <si>
    <t>Korara-80</t>
  </si>
  <si>
    <t>Braswana-81</t>
  </si>
  <si>
    <t>Khankote-82</t>
  </si>
  <si>
    <t>Bhakhna-83</t>
  </si>
  <si>
    <t>Bhalwana-84</t>
  </si>
  <si>
    <t>Barote-85</t>
  </si>
  <si>
    <t>Mohalla-86</t>
  </si>
  <si>
    <t>Assesi-87</t>
  </si>
  <si>
    <t>Parshola-88</t>
  </si>
  <si>
    <t>Jathelli-89</t>
  </si>
  <si>
    <t>Manthori-90</t>
  </si>
  <si>
    <t>Shiva-91</t>
  </si>
  <si>
    <t>Machrota Khurd-92</t>
  </si>
  <si>
    <t>Suhanda-93</t>
  </si>
  <si>
    <t>Shaja-94</t>
  </si>
  <si>
    <t>Sharerna Kalan-95</t>
  </si>
  <si>
    <t>Dharara-96</t>
  </si>
  <si>
    <t>Panjsoo-97</t>
  </si>
  <si>
    <t>Fangota-98</t>
  </si>
  <si>
    <t>Pranoo-99</t>
  </si>
  <si>
    <t>Trown-100</t>
  </si>
  <si>
    <t>Trown A-101</t>
  </si>
  <si>
    <t>Altoo-102</t>
  </si>
  <si>
    <t>Kotla-103</t>
  </si>
  <si>
    <t>Thalsara-104</t>
  </si>
  <si>
    <t>Peryote-105</t>
  </si>
  <si>
    <t>Jangalwar-106</t>
  </si>
  <si>
    <t>Sheya (Peryote)-107</t>
  </si>
  <si>
    <t>Sarsi-108</t>
  </si>
  <si>
    <t>Khalleni-109</t>
  </si>
  <si>
    <t>Shree-110</t>
  </si>
  <si>
    <t>Malhori-111</t>
  </si>
  <si>
    <t>Hud (Malhori)-112</t>
  </si>
  <si>
    <t>Kalhota-113</t>
  </si>
  <si>
    <t>Hambal-114</t>
  </si>
  <si>
    <t>Shroys-115</t>
  </si>
  <si>
    <t>Dedni-116</t>
  </si>
  <si>
    <t>Muthi-117</t>
  </si>
  <si>
    <t>Salhota-118</t>
  </si>
  <si>
    <t>Prabbal-119</t>
  </si>
  <si>
    <t>Bhonta-120</t>
  </si>
  <si>
    <t>Goha-121</t>
  </si>
  <si>
    <t>Chamoti-122</t>
  </si>
  <si>
    <t>Sarak-123</t>
  </si>
  <si>
    <t>Mangota-A-124</t>
  </si>
  <si>
    <t>Gadhori-125</t>
  </si>
  <si>
    <t>Mangota-B-126</t>
  </si>
  <si>
    <t>Bhamater-127</t>
  </si>
  <si>
    <t>Behota-A-128</t>
  </si>
  <si>
    <t>Behota-B-129</t>
  </si>
  <si>
    <t>Roat-130</t>
  </si>
  <si>
    <t>Racho-131</t>
  </si>
  <si>
    <t>Roat-132</t>
  </si>
  <si>
    <t>Banan-133</t>
  </si>
  <si>
    <t>Bari-134</t>
  </si>
  <si>
    <t>Sewat-135</t>
  </si>
  <si>
    <t>Langote-136</t>
  </si>
  <si>
    <t>Shalote-137</t>
  </si>
  <si>
    <t>Ponda-138</t>
  </si>
  <si>
    <t>Dhanori-139</t>
  </si>
  <si>
    <t>Ranhote-140</t>
  </si>
  <si>
    <t>Phalshore-141</t>
  </si>
  <si>
    <t>Badwah-142</t>
  </si>
  <si>
    <t>Barshalla-143</t>
  </si>
  <si>
    <t>Korla-144</t>
  </si>
  <si>
    <t>Chatroon-145</t>
  </si>
  <si>
    <t>Behna-146</t>
  </si>
  <si>
    <t>Dhadote-147</t>
  </si>
  <si>
    <t>Neelsoo Kulhand-148</t>
  </si>
  <si>
    <t>Ugad-149</t>
  </si>
  <si>
    <t>Thawa-150</t>
  </si>
  <si>
    <t>Bharath-151</t>
  </si>
  <si>
    <t>Bagla-152</t>
  </si>
  <si>
    <t>Anchakari-153</t>
  </si>
  <si>
    <t>Krothwan-154</t>
  </si>
  <si>
    <t>Kashore-155</t>
  </si>
  <si>
    <t>Tashnal-156</t>
  </si>
  <si>
    <t>Bheri-157</t>
  </si>
  <si>
    <t>Kamchal-158</t>
  </si>
  <si>
    <t>Chilliwan-159</t>
  </si>
  <si>
    <t>Charrote-160</t>
  </si>
  <si>
    <t>Battal-161</t>
  </si>
  <si>
    <t>Shiva-162</t>
  </si>
  <si>
    <t>Jagrote-163</t>
  </si>
  <si>
    <t>Bhata Paryote-164</t>
  </si>
  <si>
    <t>Labbar-165</t>
  </si>
  <si>
    <t>Mandole-166</t>
  </si>
  <si>
    <t>Logha Behota-167</t>
  </si>
  <si>
    <t>Place: Kathua</t>
  </si>
  <si>
    <t>Date :23.05.2019</t>
  </si>
  <si>
    <t>67- Hiranagar Assembly Constituency</t>
  </si>
  <si>
    <t>51-Kishtwar</t>
  </si>
  <si>
    <t>Name of Assembly Segment</t>
  </si>
  <si>
    <t>No of valid Votes Casted in favour of</t>
  </si>
  <si>
    <t>Total valid Votes</t>
  </si>
  <si>
    <t>53-Doda</t>
  </si>
  <si>
    <t>54-Bhaderwah</t>
  </si>
  <si>
    <t>55-Ramban</t>
  </si>
  <si>
    <t>56-Banihal</t>
  </si>
  <si>
    <t>57-Gulabgarh</t>
  </si>
  <si>
    <t>58-Reasi</t>
  </si>
  <si>
    <t>59-Gool Arnas</t>
  </si>
  <si>
    <t>60-Udhampur</t>
  </si>
  <si>
    <t>61-Chenani</t>
  </si>
  <si>
    <t>62-Ramnagar</t>
  </si>
  <si>
    <t>63-Bani</t>
  </si>
  <si>
    <t>64-Basohli</t>
  </si>
  <si>
    <t>65-Kathua</t>
  </si>
  <si>
    <t>66-Billawar</t>
  </si>
  <si>
    <t>67-Hiranagar</t>
  </si>
  <si>
    <t>Postal Ballots</t>
  </si>
  <si>
    <t>Dated: 23/05/2019</t>
  </si>
  <si>
    <t>Vikas Kundal, IAS</t>
  </si>
  <si>
    <t>Returning Officer 05-Udhampur PC</t>
  </si>
  <si>
    <t>(Deputy Commissioner Kathua)</t>
  </si>
  <si>
    <t>Name of the Parliamentary Constituency</t>
  </si>
  <si>
    <t>5-Udhampur PC</t>
  </si>
  <si>
    <t>Total No. of Electors in the Parliamentary Constituency: 1665504</t>
  </si>
  <si>
    <t>ELECTION TO THE HOUSE OF PEOPLE FROM THE 5-UDHAMPUR PARLIAMENTARY CONSTITUENCY PART-II</t>
  </si>
  <si>
    <t>Total No. of Electors in the Constituency: 86251</t>
  </si>
  <si>
    <t>Total No. of Electors in the Constituency = 1,17,649</t>
  </si>
  <si>
    <t>Total No. of Electors in Assembly Constituency: 100123</t>
  </si>
  <si>
    <t>Total No. of Electors in Assembly Constituency: 89817</t>
  </si>
  <si>
    <t>Total No. Of Electors in Assembly Constituency: 115985</t>
  </si>
  <si>
    <t>Total No. of Electors in Assembly Constituency: 116837</t>
  </si>
  <si>
    <t>Total No. of Electors in Assembly Constituency: 100070</t>
  </si>
  <si>
    <t>Total No. of Electors in Assembly Constituency: 123188</t>
  </si>
  <si>
    <t>Total No. of Electors in Assembly Constituency: 82704</t>
  </si>
  <si>
    <t>Total No. of Electors in Assembly Constituency: 126793</t>
  </si>
  <si>
    <t>Total No. of Electors in Assembly Constituency: 116375</t>
  </si>
</sst>
</file>

<file path=xl/styles.xml><?xml version="1.0" encoding="utf-8"?>
<styleSheet xmlns="http://schemas.openxmlformats.org/spreadsheetml/2006/main">
  <fonts count="5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3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.9"/>
      <color rgb="FF000000"/>
      <name val="Arial"/>
      <family val="2"/>
    </font>
    <font>
      <b/>
      <sz val="9.9"/>
      <color rgb="FF000000"/>
      <name val="Arial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20"/>
      <name val="Arial"/>
      <family val="2"/>
    </font>
    <font>
      <sz val="11"/>
      <color rgb="FFC00000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  <font>
      <i/>
      <sz val="9"/>
      <color rgb="FF000000"/>
      <name val="Cambria"/>
      <family val="1"/>
    </font>
    <font>
      <i/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9"/>
      <color theme="1"/>
      <name val="Century Gothic"/>
      <family val="2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29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9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 textRotation="90"/>
    </xf>
    <xf numFmtId="0" fontId="10" fillId="0" borderId="7" xfId="0" applyFont="1" applyBorder="1" applyAlignment="1">
      <alignment horizontal="center" vertical="top" textRotation="90" wrapText="1"/>
    </xf>
    <xf numFmtId="0" fontId="0" fillId="0" borderId="7" xfId="0" applyBorder="1" applyAlignment="1">
      <alignment vertical="top"/>
    </xf>
    <xf numFmtId="0" fontId="11" fillId="0" borderId="7" xfId="0" applyFont="1" applyBorder="1" applyAlignment="1" applyProtection="1">
      <alignment horizontal="center" vertical="top" textRotation="90" wrapText="1"/>
      <protection hidden="1"/>
    </xf>
    <xf numFmtId="0" fontId="8" fillId="0" borderId="0" xfId="0" applyFont="1" applyAlignment="1">
      <alignment vertical="top"/>
    </xf>
    <xf numFmtId="0" fontId="13" fillId="0" borderId="7" xfId="0" applyFont="1" applyBorder="1" applyAlignment="1" applyProtection="1">
      <alignment horizontal="center" textRotation="90" wrapText="1"/>
    </xf>
    <xf numFmtId="0" fontId="13" fillId="0" borderId="7" xfId="0" applyFont="1" applyBorder="1" applyAlignment="1" applyProtection="1">
      <alignment horizontal="center" vertical="center"/>
    </xf>
    <xf numFmtId="0" fontId="16" fillId="0" borderId="7" xfId="0" applyFont="1" applyBorder="1"/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7" fillId="0" borderId="7" xfId="0" applyFont="1" applyBorder="1" applyAlignment="1">
      <alignment wrapText="1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0" fillId="0" borderId="0" xfId="0" applyAlignment="1">
      <alignment horizontal="left" vertical="top"/>
    </xf>
    <xf numFmtId="0" fontId="8" fillId="3" borderId="7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/>
    </xf>
    <xf numFmtId="0" fontId="19" fillId="3" borderId="7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horizontal="center" vertical="top"/>
    </xf>
    <xf numFmtId="0" fontId="20" fillId="4" borderId="7" xfId="0" applyFont="1" applyFill="1" applyBorder="1" applyAlignment="1">
      <alignment vertical="top" wrapText="1"/>
    </xf>
    <xf numFmtId="0" fontId="20" fillId="3" borderId="7" xfId="0" applyFont="1" applyFill="1" applyBorder="1" applyAlignment="1">
      <alignment vertical="top"/>
    </xf>
    <xf numFmtId="0" fontId="20" fillId="4" borderId="7" xfId="0" applyFont="1" applyFill="1" applyBorder="1" applyAlignment="1">
      <alignment horizontal="center" vertical="top"/>
    </xf>
    <xf numFmtId="0" fontId="21" fillId="0" borderId="7" xfId="0" applyFont="1" applyFill="1" applyBorder="1" applyAlignment="1">
      <alignment vertical="top" wrapText="1"/>
    </xf>
    <xf numFmtId="0" fontId="21" fillId="0" borderId="7" xfId="0" applyFont="1" applyFill="1" applyBorder="1" applyAlignment="1">
      <alignment vertical="top"/>
    </xf>
    <xf numFmtId="0" fontId="21" fillId="0" borderId="7" xfId="0" applyFont="1" applyFill="1" applyBorder="1" applyAlignment="1">
      <alignment horizontal="center" vertical="top"/>
    </xf>
    <xf numFmtId="0" fontId="20" fillId="0" borderId="7" xfId="0" applyFont="1" applyFill="1" applyBorder="1" applyAlignment="1">
      <alignment vertical="top" wrapText="1"/>
    </xf>
    <xf numFmtId="0" fontId="20" fillId="0" borderId="7" xfId="0" applyFont="1" applyFill="1" applyBorder="1" applyAlignment="1">
      <alignment vertical="top"/>
    </xf>
    <xf numFmtId="0" fontId="20" fillId="0" borderId="7" xfId="0" applyFont="1" applyFill="1" applyBorder="1" applyAlignment="1">
      <alignment horizontal="center" vertical="top"/>
    </xf>
    <xf numFmtId="0" fontId="20" fillId="4" borderId="7" xfId="0" applyFont="1" applyFill="1" applyBorder="1" applyAlignment="1" applyProtection="1">
      <alignment horizontal="center" vertical="top"/>
    </xf>
    <xf numFmtId="0" fontId="24" fillId="0" borderId="7" xfId="0" applyFont="1" applyBorder="1" applyAlignment="1" applyProtection="1">
      <alignment horizontal="center" textRotation="90"/>
      <protection hidden="1"/>
    </xf>
    <xf numFmtId="0" fontId="24" fillId="0" borderId="7" xfId="0" applyFont="1" applyBorder="1" applyAlignment="1" applyProtection="1">
      <alignment horizontal="center" vertical="center"/>
      <protection hidden="1"/>
    </xf>
    <xf numFmtId="0" fontId="25" fillId="0" borderId="7" xfId="0" applyFont="1" applyFill="1" applyBorder="1" applyAlignment="1" applyProtection="1">
      <alignment horizontal="left" vertical="center" wrapText="1"/>
      <protection hidden="1"/>
    </xf>
    <xf numFmtId="0" fontId="25" fillId="0" borderId="7" xfId="0" applyFont="1" applyBorder="1" applyAlignment="1" applyProtection="1">
      <alignment horizontal="center" vertical="center"/>
      <protection hidden="1"/>
    </xf>
    <xf numFmtId="0" fontId="24" fillId="0" borderId="7" xfId="0" applyFont="1" applyBorder="1" applyAlignment="1" applyProtection="1">
      <alignment horizontal="center" vertical="center"/>
      <protection locked="0" hidden="1"/>
    </xf>
    <xf numFmtId="0" fontId="25" fillId="0" borderId="7" xfId="0" applyFont="1" applyFill="1" applyBorder="1" applyAlignment="1" applyProtection="1">
      <alignment vertical="center" wrapText="1"/>
      <protection hidden="1"/>
    </xf>
    <xf numFmtId="0" fontId="24" fillId="0" borderId="7" xfId="0" applyFont="1" applyBorder="1" applyAlignment="1" applyProtection="1">
      <alignment vertical="center" wrapText="1"/>
      <protection hidden="1"/>
    </xf>
    <xf numFmtId="0" fontId="24" fillId="0" borderId="7" xfId="0" applyFont="1" applyBorder="1" applyAlignment="1" applyProtection="1">
      <alignment vertical="center"/>
      <protection locked="0" hidden="1"/>
    </xf>
    <xf numFmtId="0" fontId="25" fillId="0" borderId="7" xfId="0" applyFont="1" applyBorder="1" applyAlignment="1" applyProtection="1">
      <alignment horizontal="center" vertical="center"/>
      <protection locked="0" hidden="1"/>
    </xf>
    <xf numFmtId="0" fontId="24" fillId="0" borderId="7" xfId="0" applyFont="1" applyBorder="1" applyAlignment="1" applyProtection="1">
      <alignment vertical="center"/>
      <protection hidden="1"/>
    </xf>
    <xf numFmtId="0" fontId="13" fillId="0" borderId="7" xfId="0" applyFont="1" applyBorder="1" applyAlignment="1" applyProtection="1">
      <alignment horizontal="center" textRotation="90"/>
    </xf>
    <xf numFmtId="0" fontId="16" fillId="0" borderId="7" xfId="0" applyFont="1" applyBorder="1" applyProtection="1"/>
    <xf numFmtId="0" fontId="16" fillId="0" borderId="7" xfId="0" applyFont="1" applyBorder="1" applyAlignment="1" applyProtection="1">
      <alignment horizontal="center" vertical="center"/>
    </xf>
    <xf numFmtId="0" fontId="16" fillId="0" borderId="7" xfId="0" applyFont="1" applyBorder="1" applyAlignment="1" applyProtection="1">
      <alignment horizontal="center"/>
    </xf>
    <xf numFmtId="0" fontId="17" fillId="0" borderId="7" xfId="0" applyFont="1" applyBorder="1" applyAlignment="1" applyProtection="1">
      <alignment wrapText="1"/>
    </xf>
    <xf numFmtId="0" fontId="17" fillId="0" borderId="7" xfId="0" applyFont="1" applyBorder="1" applyAlignment="1" applyProtection="1">
      <alignment horizontal="center" vertical="center" wrapText="1"/>
    </xf>
    <xf numFmtId="0" fontId="17" fillId="0" borderId="7" xfId="0" applyFont="1" applyBorder="1" applyProtection="1"/>
    <xf numFmtId="0" fontId="0" fillId="0" borderId="7" xfId="0" applyBorder="1" applyAlignment="1">
      <alignment textRotation="90"/>
    </xf>
    <xf numFmtId="0" fontId="28" fillId="0" borderId="7" xfId="0" applyFont="1" applyBorder="1" applyAlignment="1">
      <alignment vertical="top" wrapText="1"/>
    </xf>
    <xf numFmtId="0" fontId="28" fillId="0" borderId="7" xfId="0" applyFont="1" applyBorder="1" applyAlignment="1">
      <alignment vertical="top"/>
    </xf>
    <xf numFmtId="0" fontId="29" fillId="0" borderId="7" xfId="0" applyFont="1" applyBorder="1" applyAlignment="1">
      <alignment horizontal="left"/>
    </xf>
    <xf numFmtId="0" fontId="30" fillId="0" borderId="7" xfId="0" applyFont="1" applyBorder="1" applyAlignment="1">
      <alignment horizontal="left"/>
    </xf>
    <xf numFmtId="0" fontId="31" fillId="0" borderId="7" xfId="0" applyFont="1" applyBorder="1"/>
    <xf numFmtId="0" fontId="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/>
    <xf numFmtId="0" fontId="30" fillId="0" borderId="7" xfId="0" applyFont="1" applyBorder="1" applyAlignment="1">
      <alignment horizontal="left" wrapText="1"/>
    </xf>
    <xf numFmtId="0" fontId="29" fillId="0" borderId="7" xfId="0" applyFont="1" applyFill="1" applyBorder="1" applyAlignment="1">
      <alignment horizontal="left"/>
    </xf>
    <xf numFmtId="0" fontId="33" fillId="0" borderId="7" xfId="0" applyFont="1" applyBorder="1" applyAlignment="1">
      <alignment horizontal="center" vertical="center"/>
    </xf>
    <xf numFmtId="0" fontId="2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/>
    <xf numFmtId="0" fontId="34" fillId="0" borderId="7" xfId="0" applyFont="1" applyBorder="1" applyAlignment="1">
      <alignment horizontal="center" vertical="center" textRotation="90" wrapText="1"/>
    </xf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0" fontId="8" fillId="0" borderId="7" xfId="0" applyFont="1" applyFill="1" applyBorder="1"/>
    <xf numFmtId="0" fontId="8" fillId="0" borderId="0" xfId="0" applyFont="1" applyFill="1" applyBorder="1"/>
    <xf numFmtId="0" fontId="8" fillId="0" borderId="0" xfId="0" applyFont="1" applyBorder="1"/>
    <xf numFmtId="0" fontId="8" fillId="6" borderId="0" xfId="0" applyFont="1" applyFill="1" applyBorder="1"/>
    <xf numFmtId="0" fontId="8" fillId="0" borderId="0" xfId="0" applyFont="1"/>
    <xf numFmtId="0" fontId="8" fillId="0" borderId="5" xfId="0" applyFont="1" applyBorder="1" applyAlignment="1">
      <alignment textRotation="90"/>
    </xf>
    <xf numFmtId="0" fontId="8" fillId="0" borderId="7" xfId="0" applyFont="1" applyBorder="1" applyAlignment="1">
      <alignment textRotation="90"/>
    </xf>
    <xf numFmtId="0" fontId="8" fillId="0" borderId="7" xfId="0" applyFont="1" applyBorder="1" applyAlignment="1">
      <alignment textRotation="90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6" fillId="0" borderId="7" xfId="0" applyFont="1" applyBorder="1" applyAlignment="1">
      <alignment horizontal="center" vertical="top" wrapText="1"/>
    </xf>
    <xf numFmtId="0" fontId="0" fillId="0" borderId="5" xfId="0" applyBorder="1"/>
    <xf numFmtId="0" fontId="0" fillId="0" borderId="7" xfId="0" applyBorder="1"/>
    <xf numFmtId="0" fontId="0" fillId="0" borderId="7" xfId="0" applyFont="1" applyBorder="1"/>
    <xf numFmtId="0" fontId="37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 wrapText="1"/>
    </xf>
    <xf numFmtId="0" fontId="0" fillId="0" borderId="13" xfId="0" applyFill="1" applyBorder="1"/>
    <xf numFmtId="0" fontId="38" fillId="0" borderId="7" xfId="0" applyFont="1" applyBorder="1" applyAlignment="1">
      <alignment horizontal="center" vertical="top" wrapText="1"/>
    </xf>
    <xf numFmtId="0" fontId="37" fillId="0" borderId="7" xfId="0" applyFont="1" applyBorder="1" applyAlignment="1">
      <alignment horizontal="center" wrapText="1"/>
    </xf>
    <xf numFmtId="0" fontId="0" fillId="0" borderId="8" xfId="0" applyFill="1" applyBorder="1"/>
    <xf numFmtId="0" fontId="38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5" xfId="0" applyFont="1" applyBorder="1"/>
    <xf numFmtId="0" fontId="39" fillId="0" borderId="7" xfId="0" applyFont="1" applyBorder="1" applyAlignment="1">
      <alignment horizontal="center" textRotation="90"/>
    </xf>
    <xf numFmtId="0" fontId="39" fillId="0" borderId="7" xfId="0" applyFont="1" applyBorder="1" applyAlignment="1">
      <alignment horizontal="center" textRotation="90" wrapText="1"/>
    </xf>
    <xf numFmtId="0" fontId="0" fillId="0" borderId="2" xfId="0" applyBorder="1" applyAlignment="1">
      <alignment horizontal="center"/>
    </xf>
    <xf numFmtId="0" fontId="40" fillId="0" borderId="7" xfId="0" applyFont="1" applyFill="1" applyBorder="1" applyAlignment="1">
      <alignment vertical="top" wrapText="1"/>
    </xf>
    <xf numFmtId="0" fontId="41" fillId="0" borderId="7" xfId="0" applyFont="1" applyBorder="1" applyAlignment="1">
      <alignment horizontal="left" vertical="top" wrapText="1"/>
    </xf>
    <xf numFmtId="0" fontId="11" fillId="0" borderId="7" xfId="0" applyFont="1" applyBorder="1" applyAlignment="1" applyProtection="1">
      <alignment horizontal="center" vertical="center" textRotation="90" wrapText="1"/>
      <protection hidden="1"/>
    </xf>
    <xf numFmtId="0" fontId="42" fillId="0" borderId="0" xfId="0" applyFont="1" applyAlignment="1">
      <alignment horizontal="center"/>
    </xf>
    <xf numFmtId="0" fontId="42" fillId="0" borderId="0" xfId="0" applyFont="1"/>
    <xf numFmtId="0" fontId="42" fillId="6" borderId="0" xfId="0" applyFont="1" applyFill="1"/>
    <xf numFmtId="0" fontId="42" fillId="0" borderId="7" xfId="0" applyFont="1" applyBorder="1" applyAlignment="1">
      <alignment horizontal="center"/>
    </xf>
    <xf numFmtId="0" fontId="42" fillId="6" borderId="7" xfId="0" applyFont="1" applyFill="1" applyBorder="1"/>
    <xf numFmtId="0" fontId="42" fillId="0" borderId="7" xfId="0" applyFont="1" applyBorder="1"/>
    <xf numFmtId="0" fontId="42" fillId="0" borderId="7" xfId="0" applyFont="1" applyBorder="1" applyAlignment="1">
      <alignment vertical="center" textRotation="90" wrapText="1"/>
    </xf>
    <xf numFmtId="0" fontId="42" fillId="0" borderId="7" xfId="0" applyFont="1" applyBorder="1" applyAlignment="1">
      <alignment vertical="center" wrapText="1"/>
    </xf>
    <xf numFmtId="0" fontId="42" fillId="6" borderId="7" xfId="0" applyFont="1" applyFill="1" applyBorder="1" applyAlignment="1">
      <alignment vertical="center" wrapText="1"/>
    </xf>
    <xf numFmtId="0" fontId="42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/>
    </xf>
    <xf numFmtId="0" fontId="43" fillId="6" borderId="7" xfId="0" applyFont="1" applyFill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/>
    </xf>
    <xf numFmtId="0" fontId="42" fillId="0" borderId="2" xfId="0" applyFont="1" applyBorder="1"/>
    <xf numFmtId="0" fontId="43" fillId="0" borderId="2" xfId="0" applyFont="1" applyBorder="1" applyAlignment="1">
      <alignment horizontal="center" vertical="center"/>
    </xf>
    <xf numFmtId="0" fontId="43" fillId="6" borderId="2" xfId="0" applyFont="1" applyFill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44" fillId="6" borderId="7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45" fillId="0" borderId="0" xfId="0" applyFont="1" applyAlignment="1"/>
    <xf numFmtId="0" fontId="46" fillId="0" borderId="0" xfId="0" applyFont="1" applyAlignment="1">
      <alignment horizontal="center"/>
    </xf>
    <xf numFmtId="0" fontId="45" fillId="0" borderId="0" xfId="0" applyFont="1" applyBorder="1" applyAlignment="1"/>
    <xf numFmtId="0" fontId="31" fillId="0" borderId="2" xfId="0" applyFont="1" applyBorder="1" applyAlignment="1">
      <alignment vertical="center" textRotation="90" wrapText="1"/>
    </xf>
    <xf numFmtId="0" fontId="31" fillId="0" borderId="7" xfId="0" applyFont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7" xfId="0" applyFont="1" applyBorder="1" applyAlignment="1">
      <alignment vertical="center"/>
    </xf>
    <xf numFmtId="0" fontId="49" fillId="0" borderId="7" xfId="0" applyFont="1" applyFill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/>
    </xf>
    <xf numFmtId="0" fontId="48" fillId="0" borderId="7" xfId="0" applyFont="1" applyFill="1" applyBorder="1" applyAlignment="1">
      <alignment horizontal="center" vertical="center" wrapText="1"/>
    </xf>
    <xf numFmtId="0" fontId="46" fillId="0" borderId="0" xfId="0" applyFont="1"/>
    <xf numFmtId="0" fontId="48" fillId="0" borderId="0" xfId="0" applyFont="1" applyFill="1" applyBorder="1" applyAlignment="1">
      <alignment horizontal="center" wrapText="1"/>
    </xf>
    <xf numFmtId="0" fontId="47" fillId="0" borderId="0" xfId="0" applyFont="1"/>
    <xf numFmtId="0" fontId="45" fillId="0" borderId="7" xfId="0" applyFont="1" applyBorder="1" applyAlignment="1">
      <alignment horizontal="left" vertical="center" textRotation="90" wrapText="1"/>
    </xf>
    <xf numFmtId="0" fontId="20" fillId="4" borderId="7" xfId="0" applyFont="1" applyFill="1" applyBorder="1" applyAlignment="1">
      <alignment horizontal="left" vertical="top" wrapText="1"/>
    </xf>
    <xf numFmtId="0" fontId="13" fillId="0" borderId="0" xfId="0" applyFont="1" applyBorder="1" applyAlignment="1" applyProtection="1">
      <alignment vertical="top"/>
      <protection hidden="1"/>
    </xf>
    <xf numFmtId="0" fontId="13" fillId="0" borderId="7" xfId="0" applyFont="1" applyBorder="1" applyAlignment="1" applyProtection="1">
      <alignment vertical="top" textRotation="90" wrapText="1"/>
      <protection hidden="1"/>
    </xf>
    <xf numFmtId="0" fontId="13" fillId="0" borderId="7" xfId="0" applyFont="1" applyFill="1" applyBorder="1" applyAlignment="1" applyProtection="1">
      <alignment vertical="top"/>
      <protection hidden="1"/>
    </xf>
    <xf numFmtId="0" fontId="13" fillId="0" borderId="7" xfId="0" applyFont="1" applyBorder="1" applyAlignment="1" applyProtection="1">
      <alignment vertical="top" wrapText="1"/>
      <protection hidden="1"/>
    </xf>
    <xf numFmtId="0" fontId="50" fillId="0" borderId="7" xfId="0" applyFont="1" applyBorder="1" applyAlignment="1"/>
    <xf numFmtId="0" fontId="50" fillId="0" borderId="0" xfId="0" applyFont="1"/>
    <xf numFmtId="0" fontId="13" fillId="0" borderId="7" xfId="0" applyFont="1" applyBorder="1" applyAlignment="1">
      <alignment wrapText="1"/>
    </xf>
    <xf numFmtId="0" fontId="12" fillId="0" borderId="7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left" vertical="top" wrapText="1"/>
    </xf>
    <xf numFmtId="0" fontId="51" fillId="0" borderId="7" xfId="0" applyFont="1" applyBorder="1" applyAlignment="1">
      <alignment vertical="top" wrapText="1"/>
    </xf>
    <xf numFmtId="0" fontId="7" fillId="0" borderId="7" xfId="0" applyFont="1" applyFill="1" applyBorder="1" applyAlignment="1">
      <alignment horizontal="left" vertical="top" wrapText="1"/>
    </xf>
    <xf numFmtId="0" fontId="0" fillId="0" borderId="0" xfId="0" applyProtection="1"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39" fillId="0" borderId="0" xfId="0" applyFont="1" applyAlignment="1">
      <alignment horizontal="center"/>
    </xf>
    <xf numFmtId="0" fontId="51" fillId="0" borderId="0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Protection="1">
      <protection locked="0"/>
    </xf>
    <xf numFmtId="0" fontId="8" fillId="0" borderId="0" xfId="0" applyFont="1" applyAlignment="1"/>
    <xf numFmtId="0" fontId="12" fillId="0" borderId="7" xfId="0" applyFont="1" applyBorder="1" applyAlignment="1">
      <alignment vertical="top" wrapText="1"/>
    </xf>
    <xf numFmtId="0" fontId="15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 textRotation="90" wrapText="1"/>
    </xf>
    <xf numFmtId="0" fontId="8" fillId="0" borderId="7" xfId="0" applyFont="1" applyBorder="1" applyAlignment="1">
      <alignment horizontal="center" textRotation="90"/>
    </xf>
    <xf numFmtId="0" fontId="15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3" fillId="0" borderId="7" xfId="0" applyFont="1" applyBorder="1" applyAlignment="1" applyProtection="1">
      <alignment horizontal="center" vertical="center" textRotation="90"/>
    </xf>
    <xf numFmtId="0" fontId="13" fillId="0" borderId="7" xfId="0" applyFont="1" applyBorder="1" applyAlignment="1" applyProtection="1">
      <alignment horizontal="center"/>
    </xf>
    <xf numFmtId="0" fontId="13" fillId="0" borderId="7" xfId="0" applyFont="1" applyBorder="1" applyAlignment="1" applyProtection="1">
      <alignment horizontal="center" textRotation="90"/>
    </xf>
    <xf numFmtId="0" fontId="26" fillId="0" borderId="7" xfId="0" applyFont="1" applyBorder="1" applyAlignment="1" applyProtection="1">
      <alignment horizontal="center"/>
      <protection locked="0"/>
    </xf>
    <xf numFmtId="0" fontId="15" fillId="0" borderId="7" xfId="0" applyFont="1" applyBorder="1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26" fillId="0" borderId="7" xfId="0" applyFont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center" vertical="center" textRotation="90" wrapText="1"/>
    </xf>
    <xf numFmtId="0" fontId="13" fillId="0" borderId="7" xfId="0" applyFont="1" applyBorder="1" applyAlignment="1" applyProtection="1">
      <alignment horizontal="center" wrapText="1"/>
    </xf>
    <xf numFmtId="0" fontId="13" fillId="0" borderId="7" xfId="0" applyFont="1" applyBorder="1" applyAlignment="1" applyProtection="1">
      <alignment horizontal="center" textRotation="90" wrapText="1"/>
    </xf>
    <xf numFmtId="0" fontId="13" fillId="0" borderId="7" xfId="0" applyFont="1" applyBorder="1" applyAlignment="1" applyProtection="1">
      <alignment textRotation="90" wrapText="1"/>
      <protection hidden="1"/>
    </xf>
    <xf numFmtId="0" fontId="13" fillId="0" borderId="3" xfId="0" applyFont="1" applyBorder="1" applyAlignment="1" applyProtection="1">
      <alignment vertical="top"/>
      <protection hidden="1"/>
    </xf>
    <xf numFmtId="0" fontId="13" fillId="0" borderId="4" xfId="0" applyFont="1" applyBorder="1" applyAlignment="1" applyProtection="1">
      <alignment vertical="top"/>
      <protection hidden="1"/>
    </xf>
    <xf numFmtId="0" fontId="13" fillId="0" borderId="5" xfId="0" applyFont="1" applyBorder="1" applyAlignment="1" applyProtection="1">
      <alignment vertical="top"/>
      <protection hidden="1"/>
    </xf>
    <xf numFmtId="0" fontId="13" fillId="0" borderId="3" xfId="0" applyFont="1" applyBorder="1" applyAlignment="1" applyProtection="1">
      <alignment horizontal="left" vertical="top"/>
      <protection locked="0"/>
    </xf>
    <xf numFmtId="0" fontId="13" fillId="0" borderId="4" xfId="0" applyFont="1" applyBorder="1" applyAlignment="1" applyProtection="1">
      <alignment horizontal="left" vertical="top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3" fillId="0" borderId="7" xfId="0" applyFont="1" applyBorder="1" applyAlignment="1" applyProtection="1">
      <alignment vertical="top"/>
      <protection locked="0"/>
    </xf>
    <xf numFmtId="0" fontId="13" fillId="0" borderId="7" xfId="0" applyFont="1" applyBorder="1" applyAlignment="1" applyProtection="1">
      <alignment vertical="top" textRotation="90" wrapText="1"/>
      <protection hidden="1"/>
    </xf>
    <xf numFmtId="0" fontId="13" fillId="0" borderId="7" xfId="0" applyFont="1" applyBorder="1" applyAlignment="1" applyProtection="1">
      <alignment vertical="top"/>
      <protection hidden="1"/>
    </xf>
    <xf numFmtId="0" fontId="50" fillId="0" borderId="7" xfId="0" applyFont="1" applyBorder="1" applyAlignment="1"/>
    <xf numFmtId="0" fontId="13" fillId="0" borderId="0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 textRotation="90" wrapText="1"/>
    </xf>
    <xf numFmtId="0" fontId="8" fillId="0" borderId="13" xfId="0" applyFont="1" applyBorder="1" applyAlignment="1">
      <alignment horizontal="center" textRotation="90" wrapText="1"/>
    </xf>
    <xf numFmtId="0" fontId="8" fillId="0" borderId="15" xfId="0" applyFont="1" applyBorder="1" applyAlignment="1">
      <alignment horizontal="center" textRotation="90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4" fillId="0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4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left" wrapText="1"/>
    </xf>
    <xf numFmtId="0" fontId="48" fillId="0" borderId="0" xfId="0" applyFont="1" applyAlignment="1">
      <alignment horizontal="center"/>
    </xf>
    <xf numFmtId="0" fontId="31" fillId="0" borderId="7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/>
    </xf>
    <xf numFmtId="0" fontId="42" fillId="0" borderId="7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center" vertical="top"/>
    </xf>
    <xf numFmtId="0" fontId="23" fillId="0" borderId="1" xfId="0" applyFont="1" applyBorder="1" applyAlignment="1" applyProtection="1">
      <alignment vertical="center"/>
      <protection hidden="1"/>
    </xf>
    <xf numFmtId="0" fontId="24" fillId="0" borderId="7" xfId="0" applyFont="1" applyBorder="1" applyAlignment="1" applyProtection="1">
      <alignment horizontal="center" vertical="center" wrapText="1"/>
      <protection hidden="1"/>
    </xf>
    <xf numFmtId="0" fontId="23" fillId="0" borderId="7" xfId="0" applyFont="1" applyBorder="1" applyAlignment="1" applyProtection="1">
      <alignment horizontal="center" vertical="center" wrapText="1"/>
      <protection hidden="1"/>
    </xf>
    <xf numFmtId="0" fontId="24" fillId="0" borderId="2" xfId="0" applyFont="1" applyBorder="1" applyAlignment="1" applyProtection="1">
      <alignment horizontal="center" vertical="top" wrapText="1"/>
      <protection hidden="1"/>
    </xf>
    <xf numFmtId="0" fontId="24" fillId="0" borderId="6" xfId="0" applyFont="1" applyBorder="1" applyAlignment="1" applyProtection="1">
      <alignment horizontal="center" vertical="top" wrapText="1"/>
      <protection hidden="1"/>
    </xf>
    <xf numFmtId="0" fontId="25" fillId="0" borderId="2" xfId="0" applyFont="1" applyBorder="1" applyAlignment="1" applyProtection="1">
      <alignment horizontal="center" vertical="top" wrapText="1"/>
      <protection hidden="1"/>
    </xf>
    <xf numFmtId="0" fontId="25" fillId="0" borderId="6" xfId="0" applyFont="1" applyBorder="1" applyAlignment="1" applyProtection="1">
      <alignment horizontal="center" vertical="top" wrapText="1"/>
      <protection hidden="1"/>
    </xf>
    <xf numFmtId="0" fontId="23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12" fillId="0" borderId="7" xfId="0" applyFont="1" applyBorder="1" applyAlignment="1">
      <alignment horizontal="center" textRotation="90" wrapText="1"/>
    </xf>
    <xf numFmtId="0" fontId="0" fillId="0" borderId="0" xfId="0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32" fillId="0" borderId="7" xfId="0" applyFont="1" applyFill="1" applyBorder="1" applyAlignment="1">
      <alignment horizontal="left" vertical="top" wrapText="1"/>
    </xf>
    <xf numFmtId="0" fontId="28" fillId="0" borderId="7" xfId="0" applyFont="1" applyBorder="1" applyAlignment="1">
      <alignment horizontal="left"/>
    </xf>
    <xf numFmtId="0" fontId="28" fillId="0" borderId="3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27" fillId="5" borderId="9" xfId="0" applyFont="1" applyFill="1" applyBorder="1" applyAlignment="1">
      <alignment horizontal="center"/>
    </xf>
    <xf numFmtId="0" fontId="27" fillId="5" borderId="10" xfId="0" applyFont="1" applyFill="1" applyBorder="1" applyAlignment="1">
      <alignment horizontal="center"/>
    </xf>
    <xf numFmtId="0" fontId="27" fillId="5" borderId="11" xfId="0" applyFont="1" applyFill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53%20DODA-TabulationSheet-Table-Rounds(GE%202019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23.05.18%20counting%20day/Counting%20Format%2023-5-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form%2020%20fi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Tabulation%20final%20chenan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14712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bani%20tabulation%20fina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kathua%20tabulatio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PB"/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R14"/>
      <sheetName val="R15"/>
      <sheetName val="R16"/>
      <sheetName val="R17"/>
      <sheetName val="R18"/>
      <sheetName val="R19"/>
      <sheetName val="R20"/>
      <sheetName val="PopulatedForm20"/>
      <sheetName val="FinalForm20"/>
      <sheetName val="Form 20 Final"/>
    </sheetNames>
    <sheetDataSet>
      <sheetData sheetId="0"/>
      <sheetData sheetId="1">
        <row r="2">
          <cell r="D2" t="str">
            <v>53-Doda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 t="str">
            <v>Tilak Raj Bhagat</v>
          </cell>
          <cell r="C2" t="str">
            <v>Dr. Jitendra Singh</v>
          </cell>
          <cell r="D2" t="str">
            <v>Vikramaditya Singh</v>
          </cell>
          <cell r="E2" t="str">
            <v>Harsh Dev Singh</v>
          </cell>
          <cell r="F2" t="str">
            <v>Lal Singh</v>
          </cell>
          <cell r="G2" t="str">
            <v>Mohd Ayub</v>
          </cell>
          <cell r="H2" t="str">
            <v>Meenakshi</v>
          </cell>
          <cell r="I2" t="str">
            <v>Bansi Lal</v>
          </cell>
          <cell r="J2" t="str">
            <v>Rakesh Mudgal</v>
          </cell>
          <cell r="K2" t="str">
            <v>Shaber Ahmed</v>
          </cell>
          <cell r="L2" t="str">
            <v>Garib Singh</v>
          </cell>
          <cell r="M2" t="str">
            <v>Firdous Ahmed Bawani</v>
          </cell>
        </row>
      </sheetData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S1"/>
      <sheetName val="PS2"/>
      <sheetName val="PS3"/>
      <sheetName val="PS4"/>
      <sheetName val="PS5"/>
      <sheetName val="PS6"/>
      <sheetName val="PS7"/>
      <sheetName val="PS8"/>
      <sheetName val="PS9"/>
      <sheetName val="PS10"/>
      <sheetName val="PS11"/>
      <sheetName val="PS12"/>
      <sheetName val="PS13"/>
      <sheetName val="PS14"/>
      <sheetName val="PS15"/>
      <sheetName val="PS16"/>
      <sheetName val="PS17"/>
      <sheetName val="PS18"/>
      <sheetName val="PS19"/>
      <sheetName val="PS20"/>
      <sheetName val="PS21"/>
      <sheetName val="PS22"/>
      <sheetName val="PS23"/>
      <sheetName val="PS24"/>
      <sheetName val="PS25"/>
      <sheetName val="PS26"/>
      <sheetName val="PS27"/>
      <sheetName val="PS28"/>
      <sheetName val="PS29"/>
      <sheetName val="PS30"/>
      <sheetName val="PS31"/>
      <sheetName val="PS32"/>
      <sheetName val="PS33"/>
      <sheetName val="PS34"/>
      <sheetName val="PS35"/>
      <sheetName val="PS36"/>
      <sheetName val="PS37"/>
      <sheetName val="PS38"/>
      <sheetName val="PS39"/>
      <sheetName val="PS40"/>
      <sheetName val="PS41"/>
      <sheetName val="PS42"/>
      <sheetName val="PS43"/>
      <sheetName val="PS44"/>
      <sheetName val="PS45"/>
      <sheetName val="PS46"/>
      <sheetName val="PS47"/>
      <sheetName val="PS48"/>
      <sheetName val="PS49"/>
      <sheetName val="PS50"/>
      <sheetName val="PS51"/>
      <sheetName val="PS52"/>
      <sheetName val="PS53"/>
      <sheetName val="PS54"/>
      <sheetName val="PS55"/>
      <sheetName val="PS56"/>
      <sheetName val="PS57"/>
      <sheetName val="PS58"/>
      <sheetName val="PS59"/>
      <sheetName val="PS60"/>
      <sheetName val="PS61"/>
      <sheetName val="PS62"/>
      <sheetName val="PS63"/>
      <sheetName val="PS64"/>
      <sheetName val="PS65"/>
      <sheetName val="PS66"/>
      <sheetName val="PS67"/>
      <sheetName val="PS68"/>
      <sheetName val="PS69"/>
      <sheetName val="PS70"/>
      <sheetName val="PS71"/>
      <sheetName val="PS72"/>
      <sheetName val="PS73"/>
      <sheetName val="PS74"/>
      <sheetName val="PS75"/>
      <sheetName val="PS76"/>
      <sheetName val="PS77"/>
      <sheetName val="PS78"/>
      <sheetName val="PS79"/>
      <sheetName val="PS80"/>
      <sheetName val="PS81"/>
      <sheetName val="PS82"/>
      <sheetName val="PS83"/>
      <sheetName val="PS84"/>
      <sheetName val="PS85"/>
      <sheetName val="PS86"/>
      <sheetName val="PS87"/>
      <sheetName val="PS88"/>
      <sheetName val="PS89"/>
      <sheetName val="PS90"/>
      <sheetName val="PS91"/>
      <sheetName val="PS92"/>
      <sheetName val="PS93"/>
      <sheetName val="PS94"/>
      <sheetName val="PS95"/>
      <sheetName val="PS96"/>
      <sheetName val="PS97"/>
      <sheetName val="PS98"/>
      <sheetName val="PS99"/>
      <sheetName val="PS100"/>
      <sheetName val="PS101"/>
      <sheetName val="PS102"/>
      <sheetName val="PS103"/>
      <sheetName val="PS104"/>
      <sheetName val="PS105"/>
      <sheetName val="PS106"/>
      <sheetName val="PS107"/>
      <sheetName val="PS108"/>
      <sheetName val="PS109"/>
      <sheetName val="PS110"/>
      <sheetName val="PS111"/>
      <sheetName val="PS112"/>
      <sheetName val="PS113"/>
      <sheetName val="PS114"/>
      <sheetName val="PS115"/>
      <sheetName val="PS116"/>
      <sheetName val="PS117"/>
      <sheetName val="PS118"/>
      <sheetName val="PS119"/>
      <sheetName val="PS120"/>
      <sheetName val="PS121"/>
      <sheetName val="PS122"/>
      <sheetName val="PS123"/>
      <sheetName val="PS124"/>
      <sheetName val="PS125"/>
      <sheetName val="PS126"/>
      <sheetName val="PS127"/>
      <sheetName val="PS128"/>
      <sheetName val="PS129"/>
      <sheetName val="PS130"/>
      <sheetName val="PS131"/>
      <sheetName val="PS132"/>
      <sheetName val="PS133"/>
      <sheetName val="PS134"/>
      <sheetName val="PS135"/>
      <sheetName val="PS136"/>
      <sheetName val="PS137"/>
      <sheetName val="PS138"/>
      <sheetName val="PS139"/>
      <sheetName val="PS140"/>
      <sheetName val="PS141"/>
      <sheetName val="PS142"/>
      <sheetName val="PS143"/>
      <sheetName val="PS144"/>
      <sheetName val="PS145"/>
      <sheetName val="PS146"/>
      <sheetName val="PS147"/>
      <sheetName val="PS148"/>
      <sheetName val="PS149"/>
      <sheetName val="PS150"/>
      <sheetName val="PS151"/>
      <sheetName val="PS152"/>
      <sheetName val="PS153"/>
      <sheetName val="PS154"/>
      <sheetName val="PS155"/>
      <sheetName val="PS156"/>
      <sheetName val="PS157"/>
      <sheetName val="PS158"/>
      <sheetName val="PS159"/>
      <sheetName val="PS160"/>
      <sheetName val="PS161"/>
      <sheetName val="PS162"/>
      <sheetName val="PS163"/>
      <sheetName val="PS164"/>
      <sheetName val="PS165"/>
      <sheetName val="PS166"/>
      <sheetName val="PS167"/>
      <sheetName val="PS168"/>
      <sheetName val="PS169"/>
      <sheetName val="PS170"/>
      <sheetName val="PS171"/>
      <sheetName val="PS172"/>
      <sheetName val="PS173"/>
      <sheetName val="PS174"/>
      <sheetName val="PS175"/>
      <sheetName val="PS176"/>
      <sheetName val="PS177"/>
      <sheetName val="PS178"/>
      <sheetName val="PS179"/>
      <sheetName val="PS180"/>
      <sheetName val="PS181"/>
      <sheetName val="PS182"/>
      <sheetName val="PS183"/>
      <sheetName val="PS184"/>
      <sheetName val="PS185"/>
      <sheetName val="PS186"/>
      <sheetName val="PS187"/>
      <sheetName val="PS188"/>
      <sheetName val="PS189"/>
      <sheetName val="PS190"/>
      <sheetName val="Annexure-39 Form 20"/>
      <sheetName val="Round 1_Round Trends"/>
      <sheetName val="Round 2_Round Trends"/>
      <sheetName val="Round 3_Round Trens"/>
      <sheetName val="Round 4_Round Trends"/>
      <sheetName val="Round 5_Round Trends"/>
      <sheetName val="Round 6_Round Trends"/>
      <sheetName val="Round 7_Round Trends"/>
      <sheetName val="Round 8_Round Trends"/>
      <sheetName val="Round 9_Round Trends"/>
      <sheetName val="Round 10_Round Trends"/>
      <sheetName val="Round 11_Round Trends"/>
      <sheetName val="Round 12_Round Results"/>
      <sheetName val="Round 13_Round Results"/>
      <sheetName val="Round 14_Round Results"/>
      <sheetName val="Round 15_Round Results"/>
      <sheetName val="annexure A"/>
      <sheetName val="Final Result"/>
    </sheetNames>
    <sheetDataSet>
      <sheetData sheetId="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258</v>
          </cell>
          <cell r="D9">
            <v>0</v>
          </cell>
          <cell r="E9">
            <v>258</v>
          </cell>
        </row>
        <row r="10">
          <cell r="A10">
            <v>3</v>
          </cell>
          <cell r="B10" t="str">
            <v>Vikramaditya Singh</v>
          </cell>
          <cell r="C10">
            <v>87</v>
          </cell>
          <cell r="D10">
            <v>0</v>
          </cell>
          <cell r="E10">
            <v>87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8</v>
          </cell>
          <cell r="D19">
            <v>0</v>
          </cell>
          <cell r="E19">
            <v>8</v>
          </cell>
        </row>
        <row r="20">
          <cell r="A20">
            <v>13</v>
          </cell>
          <cell r="B20" t="str">
            <v>NOTA</v>
          </cell>
          <cell r="C20">
            <v>11</v>
          </cell>
          <cell r="D20">
            <v>0</v>
          </cell>
          <cell r="E20">
            <v>11</v>
          </cell>
        </row>
        <row r="21">
          <cell r="B21" t="str">
            <v>TOTAL</v>
          </cell>
          <cell r="C21">
            <v>375</v>
          </cell>
          <cell r="D21">
            <v>0</v>
          </cell>
          <cell r="E21">
            <v>375</v>
          </cell>
        </row>
      </sheetData>
      <sheetData sheetId="1" refreshError="1">
        <row r="6">
          <cell r="A6" t="str">
            <v>S.No. Of Candidates</v>
          </cell>
          <cell r="B6" t="str">
            <v>Name of Candidates</v>
          </cell>
          <cell r="C6" t="str">
            <v>No. Of Votes as displayed on Control Unit</v>
          </cell>
          <cell r="D6" t="str">
            <v>No. Of Test Votes to be deducted as per item 5 of Part I</v>
          </cell>
          <cell r="E6" t="str">
            <v>No. Of Valid votes(3-4)</v>
          </cell>
        </row>
        <row r="7">
          <cell r="A7">
            <v>1</v>
          </cell>
          <cell r="B7" t="str">
            <v>Tilak Raj Bhagat</v>
          </cell>
          <cell r="C7">
            <v>1</v>
          </cell>
          <cell r="D7">
            <v>0</v>
          </cell>
          <cell r="E7">
            <v>1</v>
          </cell>
        </row>
        <row r="8">
          <cell r="A8">
            <v>2</v>
          </cell>
          <cell r="B8" t="str">
            <v>Dr. Jitendra Singh</v>
          </cell>
          <cell r="C8">
            <v>176</v>
          </cell>
          <cell r="D8">
            <v>0</v>
          </cell>
          <cell r="E8">
            <v>176</v>
          </cell>
        </row>
        <row r="9">
          <cell r="A9">
            <v>3</v>
          </cell>
          <cell r="B9" t="str">
            <v>Vikramaditya Singh</v>
          </cell>
          <cell r="C9">
            <v>110</v>
          </cell>
          <cell r="D9">
            <v>0</v>
          </cell>
          <cell r="E9">
            <v>110</v>
          </cell>
        </row>
        <row r="10">
          <cell r="A10">
            <v>4</v>
          </cell>
          <cell r="B10" t="str">
            <v>Harsh Dev Singh</v>
          </cell>
          <cell r="C10">
            <v>8</v>
          </cell>
          <cell r="D10">
            <v>0</v>
          </cell>
          <cell r="E10">
            <v>8</v>
          </cell>
        </row>
        <row r="11">
          <cell r="A11">
            <v>5</v>
          </cell>
          <cell r="B11" t="str">
            <v>Lal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6</v>
          </cell>
          <cell r="B12" t="str">
            <v>Mohd Ayub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7</v>
          </cell>
          <cell r="B13" t="str">
            <v>Meenakshi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8</v>
          </cell>
          <cell r="B14" t="str">
            <v>Bansi Lal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9</v>
          </cell>
          <cell r="B15" t="str">
            <v>Rakesh Mudgal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10</v>
          </cell>
          <cell r="B16" t="str">
            <v>Shaber Ahmed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11</v>
          </cell>
          <cell r="B17" t="str">
            <v>Garib Singh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12</v>
          </cell>
          <cell r="B18" t="str">
            <v>Firdous Ahmed Bawani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13</v>
          </cell>
          <cell r="B19" t="str">
            <v>NOTA</v>
          </cell>
          <cell r="C19">
            <v>1</v>
          </cell>
          <cell r="D19">
            <v>0</v>
          </cell>
          <cell r="E19">
            <v>1</v>
          </cell>
        </row>
        <row r="20">
          <cell r="B20" t="str">
            <v>TOTAL</v>
          </cell>
          <cell r="C20">
            <v>300</v>
          </cell>
          <cell r="D20">
            <v>0</v>
          </cell>
          <cell r="E20">
            <v>300</v>
          </cell>
        </row>
      </sheetData>
      <sheetData sheetId="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551</v>
          </cell>
          <cell r="D9">
            <v>0</v>
          </cell>
          <cell r="E9">
            <v>551</v>
          </cell>
        </row>
        <row r="10">
          <cell r="A10">
            <v>3</v>
          </cell>
          <cell r="B10" t="str">
            <v>Vikramaditya Singh</v>
          </cell>
          <cell r="C10">
            <v>71</v>
          </cell>
          <cell r="D10">
            <v>0</v>
          </cell>
          <cell r="E10">
            <v>71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5</v>
          </cell>
          <cell r="D14">
            <v>0</v>
          </cell>
          <cell r="E14">
            <v>5</v>
          </cell>
        </row>
        <row r="15">
          <cell r="A15">
            <v>8</v>
          </cell>
          <cell r="B15" t="str">
            <v>Bansi Lal</v>
          </cell>
          <cell r="C15">
            <v>5</v>
          </cell>
          <cell r="D15">
            <v>0</v>
          </cell>
          <cell r="E15">
            <v>5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8</v>
          </cell>
          <cell r="D20">
            <v>0</v>
          </cell>
          <cell r="E20">
            <v>8</v>
          </cell>
        </row>
        <row r="21">
          <cell r="B21" t="str">
            <v>TOTAL</v>
          </cell>
          <cell r="C21">
            <v>658</v>
          </cell>
          <cell r="D21">
            <v>0</v>
          </cell>
          <cell r="E21">
            <v>658</v>
          </cell>
        </row>
      </sheetData>
      <sheetData sheetId="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261</v>
          </cell>
          <cell r="D9">
            <v>0</v>
          </cell>
          <cell r="E9">
            <v>261</v>
          </cell>
        </row>
        <row r="10">
          <cell r="A10">
            <v>3</v>
          </cell>
          <cell r="B10" t="str">
            <v>Vikramaditya Singh</v>
          </cell>
          <cell r="C10">
            <v>179</v>
          </cell>
          <cell r="D10">
            <v>0</v>
          </cell>
          <cell r="E10">
            <v>179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444</v>
          </cell>
          <cell r="D21">
            <v>0</v>
          </cell>
          <cell r="E21">
            <v>444</v>
          </cell>
        </row>
      </sheetData>
      <sheetData sheetId="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123</v>
          </cell>
          <cell r="D9">
            <v>0</v>
          </cell>
          <cell r="E9">
            <v>123</v>
          </cell>
        </row>
        <row r="10">
          <cell r="A10">
            <v>3</v>
          </cell>
          <cell r="B10" t="str">
            <v>Vikramaditya Singh</v>
          </cell>
          <cell r="C10">
            <v>56</v>
          </cell>
          <cell r="D10">
            <v>0</v>
          </cell>
          <cell r="E10">
            <v>56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7</v>
          </cell>
          <cell r="D18">
            <v>0</v>
          </cell>
          <cell r="E18">
            <v>7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188</v>
          </cell>
          <cell r="D21">
            <v>0</v>
          </cell>
          <cell r="E21">
            <v>188</v>
          </cell>
        </row>
      </sheetData>
      <sheetData sheetId="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507</v>
          </cell>
          <cell r="D9">
            <v>0</v>
          </cell>
          <cell r="E9">
            <v>507</v>
          </cell>
        </row>
        <row r="10">
          <cell r="A10">
            <v>3</v>
          </cell>
          <cell r="B10" t="str">
            <v>Vikramaditya Singh</v>
          </cell>
          <cell r="C10">
            <v>135</v>
          </cell>
          <cell r="D10">
            <v>0</v>
          </cell>
          <cell r="E10">
            <v>135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651</v>
          </cell>
          <cell r="D21">
            <v>0</v>
          </cell>
          <cell r="E21">
            <v>651</v>
          </cell>
        </row>
      </sheetData>
      <sheetData sheetId="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339</v>
          </cell>
          <cell r="D9">
            <v>0</v>
          </cell>
          <cell r="E9">
            <v>339</v>
          </cell>
        </row>
        <row r="10">
          <cell r="A10">
            <v>3</v>
          </cell>
          <cell r="B10" t="str">
            <v>Vikramaditya Singh</v>
          </cell>
          <cell r="C10">
            <v>52</v>
          </cell>
          <cell r="D10">
            <v>0</v>
          </cell>
          <cell r="E10">
            <v>52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396</v>
          </cell>
          <cell r="D21">
            <v>0</v>
          </cell>
          <cell r="E21">
            <v>396</v>
          </cell>
        </row>
      </sheetData>
      <sheetData sheetId="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310</v>
          </cell>
          <cell r="D9">
            <v>0</v>
          </cell>
          <cell r="E9">
            <v>310</v>
          </cell>
        </row>
        <row r="10">
          <cell r="A10">
            <v>3</v>
          </cell>
          <cell r="B10" t="str">
            <v>Vikramaditya Singh</v>
          </cell>
          <cell r="C10">
            <v>20</v>
          </cell>
          <cell r="D10">
            <v>0</v>
          </cell>
          <cell r="E10">
            <v>20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333</v>
          </cell>
          <cell r="D21">
            <v>0</v>
          </cell>
          <cell r="E21">
            <v>333</v>
          </cell>
        </row>
      </sheetData>
      <sheetData sheetId="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587</v>
          </cell>
          <cell r="D9">
            <v>0</v>
          </cell>
          <cell r="E9">
            <v>587</v>
          </cell>
        </row>
        <row r="10">
          <cell r="A10">
            <v>3</v>
          </cell>
          <cell r="B10" t="str">
            <v>Vikramaditya Singh</v>
          </cell>
          <cell r="C10">
            <v>97</v>
          </cell>
          <cell r="D10">
            <v>0</v>
          </cell>
          <cell r="E10">
            <v>97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701</v>
          </cell>
          <cell r="D21">
            <v>0</v>
          </cell>
          <cell r="E21">
            <v>701</v>
          </cell>
        </row>
      </sheetData>
      <sheetData sheetId="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384</v>
          </cell>
          <cell r="D9">
            <v>0</v>
          </cell>
          <cell r="E9">
            <v>384</v>
          </cell>
        </row>
        <row r="10">
          <cell r="A10">
            <v>3</v>
          </cell>
          <cell r="B10" t="str">
            <v>Vikramaditya Singh</v>
          </cell>
          <cell r="C10">
            <v>122</v>
          </cell>
          <cell r="D10">
            <v>0</v>
          </cell>
          <cell r="E10">
            <v>122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518</v>
          </cell>
          <cell r="D21">
            <v>0</v>
          </cell>
          <cell r="E21">
            <v>518</v>
          </cell>
        </row>
      </sheetData>
      <sheetData sheetId="1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245</v>
          </cell>
          <cell r="D9">
            <v>0</v>
          </cell>
          <cell r="E9">
            <v>245</v>
          </cell>
        </row>
        <row r="10">
          <cell r="A10">
            <v>3</v>
          </cell>
          <cell r="B10" t="str">
            <v>Vikramaditya Singh</v>
          </cell>
          <cell r="C10">
            <v>192</v>
          </cell>
          <cell r="D10">
            <v>0</v>
          </cell>
          <cell r="E10">
            <v>192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460</v>
          </cell>
          <cell r="D21">
            <v>0</v>
          </cell>
          <cell r="E21">
            <v>460</v>
          </cell>
        </row>
      </sheetData>
      <sheetData sheetId="1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354</v>
          </cell>
          <cell r="D9">
            <v>0</v>
          </cell>
          <cell r="E9">
            <v>354</v>
          </cell>
        </row>
        <row r="10">
          <cell r="A10">
            <v>3</v>
          </cell>
          <cell r="B10" t="str">
            <v>Vikramaditya Singh</v>
          </cell>
          <cell r="C10">
            <v>177</v>
          </cell>
          <cell r="D10">
            <v>0</v>
          </cell>
          <cell r="E10">
            <v>177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10</v>
          </cell>
          <cell r="D12">
            <v>0</v>
          </cell>
          <cell r="E12">
            <v>10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560</v>
          </cell>
          <cell r="D21">
            <v>0</v>
          </cell>
          <cell r="E21">
            <v>560</v>
          </cell>
        </row>
      </sheetData>
      <sheetData sheetId="1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456</v>
          </cell>
          <cell r="D9">
            <v>0</v>
          </cell>
          <cell r="E9">
            <v>456</v>
          </cell>
        </row>
        <row r="10">
          <cell r="A10">
            <v>3</v>
          </cell>
          <cell r="B10" t="str">
            <v>Vikramaditya Singh</v>
          </cell>
          <cell r="C10">
            <v>268</v>
          </cell>
          <cell r="D10">
            <v>0</v>
          </cell>
          <cell r="E10">
            <v>268</v>
          </cell>
        </row>
        <row r="11">
          <cell r="A11">
            <v>4</v>
          </cell>
          <cell r="B11" t="str">
            <v>Harsh Dev Singh</v>
          </cell>
          <cell r="C11">
            <v>18</v>
          </cell>
          <cell r="D11">
            <v>0</v>
          </cell>
          <cell r="E11">
            <v>18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4</v>
          </cell>
          <cell r="D14">
            <v>0</v>
          </cell>
          <cell r="E14">
            <v>4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4</v>
          </cell>
          <cell r="D16">
            <v>0</v>
          </cell>
          <cell r="E16">
            <v>4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8</v>
          </cell>
          <cell r="D20">
            <v>0</v>
          </cell>
          <cell r="E20">
            <v>8</v>
          </cell>
        </row>
        <row r="21">
          <cell r="B21" t="str">
            <v>TOTAL</v>
          </cell>
          <cell r="C21">
            <v>775</v>
          </cell>
          <cell r="D21">
            <v>0</v>
          </cell>
          <cell r="E21">
            <v>775</v>
          </cell>
        </row>
      </sheetData>
      <sheetData sheetId="1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287</v>
          </cell>
          <cell r="D9">
            <v>0</v>
          </cell>
          <cell r="E9">
            <v>287</v>
          </cell>
        </row>
        <row r="10">
          <cell r="A10">
            <v>3</v>
          </cell>
          <cell r="B10" t="str">
            <v>Vikramaditya Singh</v>
          </cell>
          <cell r="C10">
            <v>181</v>
          </cell>
          <cell r="D10">
            <v>0</v>
          </cell>
          <cell r="E10">
            <v>181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6</v>
          </cell>
          <cell r="D19">
            <v>0</v>
          </cell>
          <cell r="E19">
            <v>6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501</v>
          </cell>
          <cell r="D21">
            <v>0</v>
          </cell>
          <cell r="E21">
            <v>501</v>
          </cell>
        </row>
      </sheetData>
      <sheetData sheetId="1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430</v>
          </cell>
          <cell r="D9">
            <v>0</v>
          </cell>
          <cell r="E9">
            <v>430</v>
          </cell>
        </row>
        <row r="10">
          <cell r="A10">
            <v>3</v>
          </cell>
          <cell r="B10" t="str">
            <v>Vikramaditya Singh</v>
          </cell>
          <cell r="C10">
            <v>88</v>
          </cell>
          <cell r="D10">
            <v>0</v>
          </cell>
          <cell r="E10">
            <v>88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538</v>
          </cell>
          <cell r="D21">
            <v>0</v>
          </cell>
          <cell r="E21">
            <v>538</v>
          </cell>
        </row>
      </sheetData>
      <sheetData sheetId="1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386</v>
          </cell>
          <cell r="D9">
            <v>0</v>
          </cell>
          <cell r="E9">
            <v>386</v>
          </cell>
        </row>
        <row r="10">
          <cell r="A10">
            <v>3</v>
          </cell>
          <cell r="B10" t="str">
            <v>Vikramaditya Singh</v>
          </cell>
          <cell r="C10">
            <v>142</v>
          </cell>
          <cell r="D10">
            <v>0</v>
          </cell>
          <cell r="E10">
            <v>142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5</v>
          </cell>
          <cell r="D12">
            <v>0</v>
          </cell>
          <cell r="E12">
            <v>5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544</v>
          </cell>
          <cell r="D21">
            <v>0</v>
          </cell>
          <cell r="E21">
            <v>544</v>
          </cell>
        </row>
      </sheetData>
      <sheetData sheetId="1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586</v>
          </cell>
          <cell r="D9">
            <v>0</v>
          </cell>
          <cell r="E9">
            <v>586</v>
          </cell>
        </row>
        <row r="10">
          <cell r="A10">
            <v>3</v>
          </cell>
          <cell r="B10" t="str">
            <v>Vikramaditya Singh</v>
          </cell>
          <cell r="C10">
            <v>212</v>
          </cell>
          <cell r="D10">
            <v>0</v>
          </cell>
          <cell r="E10">
            <v>212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809</v>
          </cell>
          <cell r="D21">
            <v>0</v>
          </cell>
          <cell r="E21">
            <v>809</v>
          </cell>
        </row>
      </sheetData>
      <sheetData sheetId="1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718</v>
          </cell>
          <cell r="D9">
            <v>0</v>
          </cell>
          <cell r="E9">
            <v>718</v>
          </cell>
        </row>
        <row r="10">
          <cell r="A10">
            <v>3</v>
          </cell>
          <cell r="B10" t="str">
            <v>Vikramaditya Singh</v>
          </cell>
          <cell r="C10">
            <v>88</v>
          </cell>
          <cell r="D10">
            <v>0</v>
          </cell>
          <cell r="E10">
            <v>88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5</v>
          </cell>
          <cell r="D19">
            <v>0</v>
          </cell>
          <cell r="E19">
            <v>5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833</v>
          </cell>
          <cell r="D21">
            <v>0</v>
          </cell>
          <cell r="E21">
            <v>833</v>
          </cell>
        </row>
      </sheetData>
      <sheetData sheetId="1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450</v>
          </cell>
          <cell r="D9">
            <v>0</v>
          </cell>
          <cell r="E9">
            <v>450</v>
          </cell>
        </row>
        <row r="10">
          <cell r="A10">
            <v>3</v>
          </cell>
          <cell r="B10" t="str">
            <v>Vikramaditya Singh</v>
          </cell>
          <cell r="C10">
            <v>138</v>
          </cell>
          <cell r="D10">
            <v>0</v>
          </cell>
          <cell r="E10">
            <v>138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8</v>
          </cell>
          <cell r="D12">
            <v>0</v>
          </cell>
          <cell r="E12">
            <v>8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9</v>
          </cell>
          <cell r="D20">
            <v>0</v>
          </cell>
          <cell r="E20">
            <v>9</v>
          </cell>
        </row>
        <row r="21">
          <cell r="B21" t="str">
            <v>TOTAL</v>
          </cell>
          <cell r="C21">
            <v>627</v>
          </cell>
          <cell r="D21">
            <v>0</v>
          </cell>
          <cell r="E21">
            <v>627</v>
          </cell>
        </row>
      </sheetData>
      <sheetData sheetId="1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863</v>
          </cell>
          <cell r="D9">
            <v>0</v>
          </cell>
          <cell r="E9">
            <v>863</v>
          </cell>
        </row>
        <row r="10">
          <cell r="A10">
            <v>3</v>
          </cell>
          <cell r="B10" t="str">
            <v>Vikramaditya Singh</v>
          </cell>
          <cell r="C10">
            <v>45</v>
          </cell>
          <cell r="D10">
            <v>0</v>
          </cell>
          <cell r="E10">
            <v>45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10</v>
          </cell>
          <cell r="D19">
            <v>0</v>
          </cell>
          <cell r="E19">
            <v>10</v>
          </cell>
        </row>
        <row r="20">
          <cell r="A20">
            <v>13</v>
          </cell>
          <cell r="B20" t="str">
            <v>NOTA</v>
          </cell>
          <cell r="C20">
            <v>15</v>
          </cell>
          <cell r="D20">
            <v>0</v>
          </cell>
          <cell r="E20">
            <v>15</v>
          </cell>
        </row>
        <row r="21">
          <cell r="B21" t="str">
            <v>TOTAL</v>
          </cell>
          <cell r="C21">
            <v>945</v>
          </cell>
          <cell r="D21">
            <v>0</v>
          </cell>
          <cell r="E21">
            <v>945</v>
          </cell>
        </row>
      </sheetData>
      <sheetData sheetId="2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12</v>
          </cell>
          <cell r="D9">
            <v>0</v>
          </cell>
          <cell r="E9">
            <v>12</v>
          </cell>
        </row>
        <row r="10">
          <cell r="A10">
            <v>3</v>
          </cell>
          <cell r="B10" t="str">
            <v>Vikramaditya Singh</v>
          </cell>
          <cell r="C10">
            <v>3</v>
          </cell>
          <cell r="D10">
            <v>0</v>
          </cell>
          <cell r="E10">
            <v>3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15</v>
          </cell>
          <cell r="D21">
            <v>0</v>
          </cell>
          <cell r="E21">
            <v>15</v>
          </cell>
        </row>
      </sheetData>
      <sheetData sheetId="2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273</v>
          </cell>
          <cell r="D9">
            <v>0</v>
          </cell>
          <cell r="E9">
            <v>273</v>
          </cell>
        </row>
        <row r="10">
          <cell r="A10">
            <v>3</v>
          </cell>
          <cell r="B10" t="str">
            <v>Vikramaditya Singh</v>
          </cell>
          <cell r="C10">
            <v>28</v>
          </cell>
          <cell r="D10">
            <v>0</v>
          </cell>
          <cell r="E10">
            <v>28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310</v>
          </cell>
          <cell r="D21">
            <v>0</v>
          </cell>
          <cell r="E21">
            <v>310</v>
          </cell>
        </row>
      </sheetData>
      <sheetData sheetId="2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418</v>
          </cell>
          <cell r="D9">
            <v>0</v>
          </cell>
          <cell r="E9">
            <v>418</v>
          </cell>
        </row>
        <row r="10">
          <cell r="A10">
            <v>3</v>
          </cell>
          <cell r="B10" t="str">
            <v>Vikramaditya Singh</v>
          </cell>
          <cell r="C10">
            <v>116</v>
          </cell>
          <cell r="D10">
            <v>0</v>
          </cell>
          <cell r="E10">
            <v>116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544</v>
          </cell>
          <cell r="D21">
            <v>0</v>
          </cell>
          <cell r="E21">
            <v>544</v>
          </cell>
        </row>
      </sheetData>
      <sheetData sheetId="2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378</v>
          </cell>
          <cell r="D9">
            <v>0</v>
          </cell>
          <cell r="E9">
            <v>378</v>
          </cell>
        </row>
        <row r="10">
          <cell r="A10">
            <v>3</v>
          </cell>
          <cell r="B10" t="str">
            <v>Vikramaditya Singh</v>
          </cell>
          <cell r="C10">
            <v>61</v>
          </cell>
          <cell r="D10">
            <v>0</v>
          </cell>
          <cell r="E10">
            <v>61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444</v>
          </cell>
          <cell r="D21">
            <v>0</v>
          </cell>
          <cell r="E21">
            <v>444</v>
          </cell>
        </row>
      </sheetData>
      <sheetData sheetId="2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514</v>
          </cell>
          <cell r="D9">
            <v>0</v>
          </cell>
          <cell r="E9">
            <v>514</v>
          </cell>
        </row>
        <row r="10">
          <cell r="A10">
            <v>3</v>
          </cell>
          <cell r="B10" t="str">
            <v>Vikramaditya Singh</v>
          </cell>
          <cell r="C10">
            <v>45</v>
          </cell>
          <cell r="D10">
            <v>0</v>
          </cell>
          <cell r="E10">
            <v>45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579</v>
          </cell>
          <cell r="D21">
            <v>0</v>
          </cell>
          <cell r="E21">
            <v>579</v>
          </cell>
        </row>
      </sheetData>
      <sheetData sheetId="2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321</v>
          </cell>
          <cell r="D9">
            <v>0</v>
          </cell>
          <cell r="E9">
            <v>321</v>
          </cell>
        </row>
        <row r="10">
          <cell r="A10">
            <v>3</v>
          </cell>
          <cell r="B10" t="str">
            <v>Vikramaditya Singh</v>
          </cell>
          <cell r="C10">
            <v>298</v>
          </cell>
          <cell r="D10">
            <v>0</v>
          </cell>
          <cell r="E10">
            <v>298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624</v>
          </cell>
          <cell r="D21">
            <v>0</v>
          </cell>
          <cell r="E21">
            <v>624</v>
          </cell>
        </row>
      </sheetData>
      <sheetData sheetId="2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295</v>
          </cell>
          <cell r="D9">
            <v>0</v>
          </cell>
          <cell r="E9">
            <v>295</v>
          </cell>
        </row>
        <row r="10">
          <cell r="A10">
            <v>3</v>
          </cell>
          <cell r="B10" t="str">
            <v>Vikramaditya Singh</v>
          </cell>
          <cell r="C10">
            <v>300</v>
          </cell>
          <cell r="D10">
            <v>0</v>
          </cell>
          <cell r="E10">
            <v>300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613</v>
          </cell>
          <cell r="D21">
            <v>0</v>
          </cell>
          <cell r="E21">
            <v>613</v>
          </cell>
        </row>
      </sheetData>
      <sheetData sheetId="2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525</v>
          </cell>
          <cell r="D9">
            <v>0</v>
          </cell>
          <cell r="E9">
            <v>525</v>
          </cell>
        </row>
        <row r="10">
          <cell r="A10">
            <v>3</v>
          </cell>
          <cell r="B10" t="str">
            <v>Vikramaditya Singh</v>
          </cell>
          <cell r="C10">
            <v>165</v>
          </cell>
          <cell r="D10">
            <v>0</v>
          </cell>
          <cell r="E10">
            <v>165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708</v>
          </cell>
          <cell r="D21">
            <v>0</v>
          </cell>
          <cell r="E21">
            <v>708</v>
          </cell>
        </row>
      </sheetData>
      <sheetData sheetId="2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344</v>
          </cell>
          <cell r="D9">
            <v>0</v>
          </cell>
          <cell r="E9">
            <v>344</v>
          </cell>
        </row>
        <row r="10">
          <cell r="A10">
            <v>3</v>
          </cell>
          <cell r="B10" t="str">
            <v>Vikramaditya Singh</v>
          </cell>
          <cell r="C10">
            <v>28</v>
          </cell>
          <cell r="D10">
            <v>0</v>
          </cell>
          <cell r="E10">
            <v>28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376</v>
          </cell>
          <cell r="D21">
            <v>0</v>
          </cell>
          <cell r="E21">
            <v>376</v>
          </cell>
        </row>
      </sheetData>
      <sheetData sheetId="2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425</v>
          </cell>
          <cell r="D9">
            <v>0</v>
          </cell>
          <cell r="E9">
            <v>425</v>
          </cell>
        </row>
        <row r="10">
          <cell r="A10">
            <v>3</v>
          </cell>
          <cell r="B10" t="str">
            <v>Vikramaditya Singh</v>
          </cell>
          <cell r="C10">
            <v>166</v>
          </cell>
          <cell r="D10">
            <v>0</v>
          </cell>
          <cell r="E10">
            <v>166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605</v>
          </cell>
          <cell r="D21">
            <v>0</v>
          </cell>
          <cell r="E21">
            <v>605</v>
          </cell>
        </row>
      </sheetData>
      <sheetData sheetId="3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168</v>
          </cell>
          <cell r="D9">
            <v>0</v>
          </cell>
          <cell r="E9">
            <v>168</v>
          </cell>
        </row>
        <row r="10">
          <cell r="A10">
            <v>3</v>
          </cell>
          <cell r="B10" t="str">
            <v>Vikramaditya Singh</v>
          </cell>
          <cell r="C10">
            <v>76</v>
          </cell>
          <cell r="D10">
            <v>0</v>
          </cell>
          <cell r="E10">
            <v>76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3</v>
          </cell>
          <cell r="D16">
            <v>0</v>
          </cell>
          <cell r="E16">
            <v>3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262</v>
          </cell>
          <cell r="D21">
            <v>0</v>
          </cell>
          <cell r="E21">
            <v>262</v>
          </cell>
        </row>
      </sheetData>
      <sheetData sheetId="3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351</v>
          </cell>
          <cell r="D9">
            <v>0</v>
          </cell>
          <cell r="E9">
            <v>351</v>
          </cell>
        </row>
        <row r="10">
          <cell r="A10">
            <v>3</v>
          </cell>
          <cell r="B10" t="str">
            <v>Vikramaditya Singh</v>
          </cell>
          <cell r="C10">
            <v>51</v>
          </cell>
          <cell r="D10">
            <v>0</v>
          </cell>
          <cell r="E10">
            <v>51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405</v>
          </cell>
          <cell r="D21">
            <v>0</v>
          </cell>
          <cell r="E21">
            <v>405</v>
          </cell>
        </row>
      </sheetData>
      <sheetData sheetId="3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253</v>
          </cell>
          <cell r="D9">
            <v>0</v>
          </cell>
          <cell r="E9">
            <v>253</v>
          </cell>
        </row>
        <row r="10">
          <cell r="A10">
            <v>3</v>
          </cell>
          <cell r="B10" t="str">
            <v>Vikramaditya Singh</v>
          </cell>
          <cell r="C10">
            <v>134</v>
          </cell>
          <cell r="D10">
            <v>0</v>
          </cell>
          <cell r="E10">
            <v>134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399</v>
          </cell>
          <cell r="D21">
            <v>0</v>
          </cell>
          <cell r="E21">
            <v>399</v>
          </cell>
        </row>
      </sheetData>
      <sheetData sheetId="3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329</v>
          </cell>
          <cell r="D9">
            <v>0</v>
          </cell>
          <cell r="E9">
            <v>329</v>
          </cell>
        </row>
        <row r="10">
          <cell r="A10">
            <v>3</v>
          </cell>
          <cell r="B10" t="str">
            <v>Vikramaditya Singh</v>
          </cell>
          <cell r="C10">
            <v>105</v>
          </cell>
          <cell r="D10">
            <v>0</v>
          </cell>
          <cell r="E10">
            <v>105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13</v>
          </cell>
          <cell r="D18">
            <v>0</v>
          </cell>
          <cell r="E18">
            <v>13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462</v>
          </cell>
          <cell r="D21">
            <v>0</v>
          </cell>
          <cell r="E21">
            <v>462</v>
          </cell>
        </row>
      </sheetData>
      <sheetData sheetId="3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360</v>
          </cell>
          <cell r="D9">
            <v>0</v>
          </cell>
          <cell r="E9">
            <v>360</v>
          </cell>
        </row>
        <row r="10">
          <cell r="A10">
            <v>3</v>
          </cell>
          <cell r="B10" t="str">
            <v>Vikramaditya Singh</v>
          </cell>
          <cell r="C10">
            <v>268</v>
          </cell>
          <cell r="D10">
            <v>0</v>
          </cell>
          <cell r="E10">
            <v>268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7</v>
          </cell>
          <cell r="D12">
            <v>0</v>
          </cell>
          <cell r="E12">
            <v>7</v>
          </cell>
        </row>
        <row r="13">
          <cell r="A13">
            <v>6</v>
          </cell>
          <cell r="B13" t="str">
            <v>Mohd Ayub</v>
          </cell>
          <cell r="C13">
            <v>3</v>
          </cell>
          <cell r="D13">
            <v>0</v>
          </cell>
          <cell r="E13">
            <v>3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655</v>
          </cell>
          <cell r="D21">
            <v>0</v>
          </cell>
          <cell r="E21">
            <v>655</v>
          </cell>
        </row>
      </sheetData>
      <sheetData sheetId="3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362</v>
          </cell>
          <cell r="D9">
            <v>0</v>
          </cell>
          <cell r="E9">
            <v>362</v>
          </cell>
        </row>
        <row r="10">
          <cell r="A10">
            <v>3</v>
          </cell>
          <cell r="B10" t="str">
            <v>Vikramaditya Singh</v>
          </cell>
          <cell r="C10">
            <v>169</v>
          </cell>
          <cell r="D10">
            <v>0</v>
          </cell>
          <cell r="E10">
            <v>169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5</v>
          </cell>
          <cell r="D12">
            <v>0</v>
          </cell>
          <cell r="E12">
            <v>5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558</v>
          </cell>
          <cell r="D21">
            <v>0</v>
          </cell>
          <cell r="E21">
            <v>558</v>
          </cell>
        </row>
      </sheetData>
      <sheetData sheetId="3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128</v>
          </cell>
          <cell r="D9">
            <v>0</v>
          </cell>
          <cell r="E9">
            <v>128</v>
          </cell>
        </row>
        <row r="10">
          <cell r="A10">
            <v>3</v>
          </cell>
          <cell r="B10" t="str">
            <v>Vikramaditya Singh</v>
          </cell>
          <cell r="C10">
            <v>210</v>
          </cell>
          <cell r="D10">
            <v>0</v>
          </cell>
          <cell r="E10">
            <v>210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342</v>
          </cell>
          <cell r="D21">
            <v>0</v>
          </cell>
          <cell r="E21">
            <v>342</v>
          </cell>
        </row>
      </sheetData>
      <sheetData sheetId="3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12</v>
          </cell>
          <cell r="D9">
            <v>0</v>
          </cell>
          <cell r="E9">
            <v>12</v>
          </cell>
        </row>
        <row r="10">
          <cell r="A10">
            <v>3</v>
          </cell>
          <cell r="B10" t="str">
            <v>Vikramaditya Singh</v>
          </cell>
          <cell r="C10">
            <v>1</v>
          </cell>
          <cell r="D10">
            <v>0</v>
          </cell>
          <cell r="E10">
            <v>1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13</v>
          </cell>
          <cell r="D21">
            <v>0</v>
          </cell>
          <cell r="E21">
            <v>13</v>
          </cell>
        </row>
      </sheetData>
      <sheetData sheetId="3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13</v>
          </cell>
          <cell r="D9">
            <v>0</v>
          </cell>
          <cell r="E9">
            <v>13</v>
          </cell>
        </row>
        <row r="10">
          <cell r="A10">
            <v>3</v>
          </cell>
          <cell r="B10" t="str">
            <v>Vikramaditya Singh</v>
          </cell>
          <cell r="C10">
            <v>0</v>
          </cell>
          <cell r="D10">
            <v>0</v>
          </cell>
          <cell r="E10">
            <v>0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13</v>
          </cell>
          <cell r="D21">
            <v>0</v>
          </cell>
          <cell r="E21">
            <v>13</v>
          </cell>
        </row>
      </sheetData>
      <sheetData sheetId="3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8</v>
          </cell>
          <cell r="D9">
            <v>0</v>
          </cell>
          <cell r="E9">
            <v>8</v>
          </cell>
        </row>
        <row r="10">
          <cell r="A10">
            <v>3</v>
          </cell>
          <cell r="B10" t="str">
            <v>Vikramaditya Singh</v>
          </cell>
          <cell r="C10">
            <v>3</v>
          </cell>
          <cell r="D10">
            <v>0</v>
          </cell>
          <cell r="E10">
            <v>3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12</v>
          </cell>
          <cell r="D21">
            <v>0</v>
          </cell>
          <cell r="E21">
            <v>12</v>
          </cell>
        </row>
      </sheetData>
      <sheetData sheetId="4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218</v>
          </cell>
          <cell r="D9">
            <v>0</v>
          </cell>
          <cell r="E9">
            <v>218</v>
          </cell>
        </row>
        <row r="10">
          <cell r="A10">
            <v>3</v>
          </cell>
          <cell r="B10" t="str">
            <v>Vikramaditya Singh</v>
          </cell>
          <cell r="C10">
            <v>44</v>
          </cell>
          <cell r="D10">
            <v>0</v>
          </cell>
          <cell r="E10">
            <v>44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269</v>
          </cell>
          <cell r="D21">
            <v>0</v>
          </cell>
          <cell r="E21">
            <v>269</v>
          </cell>
        </row>
      </sheetData>
      <sheetData sheetId="4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72</v>
          </cell>
          <cell r="D9">
            <v>0</v>
          </cell>
          <cell r="E9">
            <v>72</v>
          </cell>
        </row>
        <row r="10">
          <cell r="A10">
            <v>3</v>
          </cell>
          <cell r="B10" t="str">
            <v>Vikramaditya Singh</v>
          </cell>
          <cell r="C10">
            <v>176</v>
          </cell>
          <cell r="D10">
            <v>0</v>
          </cell>
          <cell r="E10">
            <v>176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256</v>
          </cell>
          <cell r="D21">
            <v>0</v>
          </cell>
          <cell r="E21">
            <v>256</v>
          </cell>
        </row>
      </sheetData>
      <sheetData sheetId="4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533</v>
          </cell>
          <cell r="D9">
            <v>0</v>
          </cell>
          <cell r="E9">
            <v>533</v>
          </cell>
        </row>
        <row r="10">
          <cell r="A10">
            <v>3</v>
          </cell>
          <cell r="B10" t="str">
            <v>Vikramaditya Singh</v>
          </cell>
          <cell r="C10">
            <v>22</v>
          </cell>
          <cell r="D10">
            <v>0</v>
          </cell>
          <cell r="E10">
            <v>22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562</v>
          </cell>
          <cell r="D21">
            <v>0</v>
          </cell>
          <cell r="E21">
            <v>562</v>
          </cell>
        </row>
      </sheetData>
      <sheetData sheetId="4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315</v>
          </cell>
          <cell r="D9">
            <v>0</v>
          </cell>
          <cell r="E9">
            <v>315</v>
          </cell>
        </row>
        <row r="10">
          <cell r="A10">
            <v>3</v>
          </cell>
          <cell r="B10" t="str">
            <v>Vikramaditya Singh</v>
          </cell>
          <cell r="C10">
            <v>34</v>
          </cell>
          <cell r="D10">
            <v>0</v>
          </cell>
          <cell r="E10">
            <v>34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352</v>
          </cell>
          <cell r="D21">
            <v>0</v>
          </cell>
          <cell r="E21">
            <v>352</v>
          </cell>
        </row>
      </sheetData>
      <sheetData sheetId="4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551</v>
          </cell>
          <cell r="D9">
            <v>0</v>
          </cell>
          <cell r="E9">
            <v>551</v>
          </cell>
        </row>
        <row r="10">
          <cell r="A10">
            <v>3</v>
          </cell>
          <cell r="B10" t="str">
            <v>Vikramaditya Singh</v>
          </cell>
          <cell r="C10">
            <v>125</v>
          </cell>
          <cell r="D10">
            <v>0</v>
          </cell>
          <cell r="E10">
            <v>125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6</v>
          </cell>
          <cell r="D19">
            <v>0</v>
          </cell>
          <cell r="E19">
            <v>6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701</v>
          </cell>
          <cell r="D21">
            <v>0</v>
          </cell>
          <cell r="E21">
            <v>701</v>
          </cell>
        </row>
      </sheetData>
      <sheetData sheetId="4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255</v>
          </cell>
          <cell r="D9">
            <v>0</v>
          </cell>
          <cell r="E9">
            <v>255</v>
          </cell>
        </row>
        <row r="10">
          <cell r="A10">
            <v>3</v>
          </cell>
          <cell r="B10" t="str">
            <v>Vikramaditya Singh</v>
          </cell>
          <cell r="C10">
            <v>463</v>
          </cell>
          <cell r="D10">
            <v>0</v>
          </cell>
          <cell r="E10">
            <v>463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733</v>
          </cell>
          <cell r="D21">
            <v>0</v>
          </cell>
          <cell r="E21">
            <v>733</v>
          </cell>
        </row>
      </sheetData>
      <sheetData sheetId="4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10</v>
          </cell>
          <cell r="D9">
            <v>0</v>
          </cell>
          <cell r="E9">
            <v>10</v>
          </cell>
        </row>
        <row r="10">
          <cell r="A10">
            <v>3</v>
          </cell>
          <cell r="B10" t="str">
            <v>Vikramaditya Singh</v>
          </cell>
          <cell r="C10">
            <v>217</v>
          </cell>
          <cell r="D10">
            <v>0</v>
          </cell>
          <cell r="E10">
            <v>217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231</v>
          </cell>
          <cell r="D21">
            <v>0</v>
          </cell>
          <cell r="E21">
            <v>231</v>
          </cell>
        </row>
      </sheetData>
      <sheetData sheetId="4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309</v>
          </cell>
          <cell r="D9">
            <v>0</v>
          </cell>
          <cell r="E9">
            <v>309</v>
          </cell>
        </row>
        <row r="10">
          <cell r="A10">
            <v>3</v>
          </cell>
          <cell r="B10" t="str">
            <v>Vikramaditya Singh</v>
          </cell>
          <cell r="C10">
            <v>155</v>
          </cell>
          <cell r="D10">
            <v>0</v>
          </cell>
          <cell r="E10">
            <v>155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475</v>
          </cell>
          <cell r="D21">
            <v>0</v>
          </cell>
          <cell r="E21">
            <v>475</v>
          </cell>
        </row>
      </sheetData>
      <sheetData sheetId="4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169</v>
          </cell>
          <cell r="D9">
            <v>0</v>
          </cell>
          <cell r="E9">
            <v>169</v>
          </cell>
        </row>
        <row r="10">
          <cell r="A10">
            <v>3</v>
          </cell>
          <cell r="B10" t="str">
            <v>Vikramaditya Singh</v>
          </cell>
          <cell r="C10">
            <v>31</v>
          </cell>
          <cell r="D10">
            <v>0</v>
          </cell>
          <cell r="E10">
            <v>31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205</v>
          </cell>
          <cell r="D21">
            <v>0</v>
          </cell>
          <cell r="E21">
            <v>205</v>
          </cell>
        </row>
      </sheetData>
      <sheetData sheetId="4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364</v>
          </cell>
          <cell r="D9">
            <v>0</v>
          </cell>
          <cell r="E9">
            <v>364</v>
          </cell>
        </row>
        <row r="10">
          <cell r="A10">
            <v>3</v>
          </cell>
          <cell r="B10" t="str">
            <v>Vikramaditya Singh</v>
          </cell>
          <cell r="C10">
            <v>96</v>
          </cell>
          <cell r="D10">
            <v>0</v>
          </cell>
          <cell r="E10">
            <v>96</v>
          </cell>
        </row>
        <row r="11">
          <cell r="A11">
            <v>4</v>
          </cell>
          <cell r="B11" t="str">
            <v>Harsh Dev Singh</v>
          </cell>
          <cell r="C11">
            <v>9</v>
          </cell>
          <cell r="D11">
            <v>0</v>
          </cell>
          <cell r="E11">
            <v>9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4</v>
          </cell>
          <cell r="D13">
            <v>0</v>
          </cell>
          <cell r="E13">
            <v>4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484</v>
          </cell>
          <cell r="D21">
            <v>0</v>
          </cell>
          <cell r="E21">
            <v>484</v>
          </cell>
        </row>
      </sheetData>
      <sheetData sheetId="5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542</v>
          </cell>
          <cell r="D9">
            <v>0</v>
          </cell>
          <cell r="E9">
            <v>542</v>
          </cell>
        </row>
        <row r="10">
          <cell r="A10">
            <v>3</v>
          </cell>
          <cell r="B10" t="str">
            <v>Vikramaditya Singh</v>
          </cell>
          <cell r="C10">
            <v>175</v>
          </cell>
          <cell r="D10">
            <v>0</v>
          </cell>
          <cell r="E10">
            <v>175</v>
          </cell>
        </row>
        <row r="11">
          <cell r="A11">
            <v>4</v>
          </cell>
          <cell r="B11" t="str">
            <v>Harsh Dev Singh</v>
          </cell>
          <cell r="C11">
            <v>8</v>
          </cell>
          <cell r="D11">
            <v>0</v>
          </cell>
          <cell r="E11">
            <v>8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3</v>
          </cell>
          <cell r="D15">
            <v>0</v>
          </cell>
          <cell r="E15">
            <v>3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7</v>
          </cell>
          <cell r="D18">
            <v>0</v>
          </cell>
          <cell r="E18">
            <v>7</v>
          </cell>
        </row>
        <row r="19">
          <cell r="A19">
            <v>12</v>
          </cell>
          <cell r="B19" t="str">
            <v>Firdous Ahmed Bawani</v>
          </cell>
          <cell r="C19">
            <v>9</v>
          </cell>
          <cell r="D19">
            <v>0</v>
          </cell>
          <cell r="E19">
            <v>9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771</v>
          </cell>
          <cell r="D21">
            <v>0</v>
          </cell>
          <cell r="E21">
            <v>771</v>
          </cell>
        </row>
      </sheetData>
      <sheetData sheetId="5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12</v>
          </cell>
          <cell r="D8">
            <v>0</v>
          </cell>
          <cell r="E8">
            <v>12</v>
          </cell>
        </row>
        <row r="9">
          <cell r="A9">
            <v>2</v>
          </cell>
          <cell r="B9" t="str">
            <v>Dr. Jitendra Singh</v>
          </cell>
          <cell r="C9">
            <v>430</v>
          </cell>
          <cell r="D9">
            <v>0</v>
          </cell>
          <cell r="E9">
            <v>430</v>
          </cell>
        </row>
        <row r="10">
          <cell r="A10">
            <v>3</v>
          </cell>
          <cell r="B10" t="str">
            <v>Vikramaditya Singh</v>
          </cell>
          <cell r="C10">
            <v>203</v>
          </cell>
          <cell r="D10">
            <v>0</v>
          </cell>
          <cell r="E10">
            <v>203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3</v>
          </cell>
          <cell r="D16">
            <v>0</v>
          </cell>
          <cell r="E16">
            <v>3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674</v>
          </cell>
          <cell r="D21">
            <v>0</v>
          </cell>
          <cell r="E21">
            <v>674</v>
          </cell>
        </row>
      </sheetData>
      <sheetData sheetId="5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578</v>
          </cell>
          <cell r="D9">
            <v>0</v>
          </cell>
          <cell r="E9">
            <v>578</v>
          </cell>
        </row>
        <row r="10">
          <cell r="A10">
            <v>3</v>
          </cell>
          <cell r="B10" t="str">
            <v>Vikramaditya Singh</v>
          </cell>
          <cell r="C10">
            <v>84</v>
          </cell>
          <cell r="D10">
            <v>0</v>
          </cell>
          <cell r="E10">
            <v>84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683</v>
          </cell>
          <cell r="D21">
            <v>0</v>
          </cell>
          <cell r="E21">
            <v>683</v>
          </cell>
        </row>
      </sheetData>
      <sheetData sheetId="5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8</v>
          </cell>
          <cell r="D8">
            <v>0</v>
          </cell>
          <cell r="E8">
            <v>8</v>
          </cell>
        </row>
        <row r="9">
          <cell r="A9">
            <v>2</v>
          </cell>
          <cell r="B9" t="str">
            <v>Dr. Jitendra Singh</v>
          </cell>
          <cell r="C9">
            <v>372</v>
          </cell>
          <cell r="D9">
            <v>0</v>
          </cell>
          <cell r="E9">
            <v>372</v>
          </cell>
        </row>
        <row r="10">
          <cell r="A10">
            <v>3</v>
          </cell>
          <cell r="B10" t="str">
            <v>Vikramaditya Singh</v>
          </cell>
          <cell r="C10">
            <v>130</v>
          </cell>
          <cell r="D10">
            <v>0</v>
          </cell>
          <cell r="E10">
            <v>130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7</v>
          </cell>
          <cell r="D14">
            <v>0</v>
          </cell>
          <cell r="E14">
            <v>7</v>
          </cell>
        </row>
        <row r="15">
          <cell r="A15">
            <v>8</v>
          </cell>
          <cell r="B15" t="str">
            <v>Bansi Lal</v>
          </cell>
          <cell r="C15">
            <v>4</v>
          </cell>
          <cell r="D15">
            <v>0</v>
          </cell>
          <cell r="E15">
            <v>4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11</v>
          </cell>
          <cell r="D20">
            <v>0</v>
          </cell>
          <cell r="E20">
            <v>11</v>
          </cell>
        </row>
        <row r="21">
          <cell r="B21" t="str">
            <v>TOTAL</v>
          </cell>
          <cell r="C21">
            <v>550</v>
          </cell>
          <cell r="D21">
            <v>0</v>
          </cell>
          <cell r="E21">
            <v>550</v>
          </cell>
        </row>
      </sheetData>
      <sheetData sheetId="5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325</v>
          </cell>
          <cell r="D9">
            <v>0</v>
          </cell>
          <cell r="E9">
            <v>325</v>
          </cell>
        </row>
        <row r="10">
          <cell r="A10">
            <v>3</v>
          </cell>
          <cell r="B10" t="str">
            <v>Vikramaditya Singh</v>
          </cell>
          <cell r="C10">
            <v>51</v>
          </cell>
          <cell r="D10">
            <v>0</v>
          </cell>
          <cell r="E10">
            <v>51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4</v>
          </cell>
          <cell r="D14">
            <v>0</v>
          </cell>
          <cell r="E14">
            <v>4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388</v>
          </cell>
          <cell r="D21">
            <v>0</v>
          </cell>
          <cell r="E21">
            <v>388</v>
          </cell>
        </row>
      </sheetData>
      <sheetData sheetId="5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264</v>
          </cell>
          <cell r="D9">
            <v>0</v>
          </cell>
          <cell r="E9">
            <v>264</v>
          </cell>
        </row>
        <row r="10">
          <cell r="A10">
            <v>3</v>
          </cell>
          <cell r="B10" t="str">
            <v>Vikramaditya Singh</v>
          </cell>
          <cell r="C10">
            <v>17</v>
          </cell>
          <cell r="D10">
            <v>0</v>
          </cell>
          <cell r="E10">
            <v>17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293</v>
          </cell>
          <cell r="D21">
            <v>0</v>
          </cell>
          <cell r="E21">
            <v>293</v>
          </cell>
        </row>
      </sheetData>
      <sheetData sheetId="5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215</v>
          </cell>
          <cell r="D9">
            <v>0</v>
          </cell>
          <cell r="E9">
            <v>215</v>
          </cell>
        </row>
        <row r="10">
          <cell r="A10">
            <v>3</v>
          </cell>
          <cell r="B10" t="str">
            <v>Vikramaditya Singh</v>
          </cell>
          <cell r="C10">
            <v>96</v>
          </cell>
          <cell r="D10">
            <v>0</v>
          </cell>
          <cell r="E10">
            <v>96</v>
          </cell>
        </row>
        <row r="11">
          <cell r="A11">
            <v>4</v>
          </cell>
          <cell r="B11" t="str">
            <v>Harsh Dev Singh</v>
          </cell>
          <cell r="C11">
            <v>9</v>
          </cell>
          <cell r="D11">
            <v>0</v>
          </cell>
          <cell r="E11">
            <v>9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333</v>
          </cell>
          <cell r="D21">
            <v>0</v>
          </cell>
          <cell r="E21">
            <v>333</v>
          </cell>
        </row>
      </sheetData>
      <sheetData sheetId="5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8</v>
          </cell>
          <cell r="D8">
            <v>0</v>
          </cell>
          <cell r="E8">
            <v>8</v>
          </cell>
        </row>
        <row r="9">
          <cell r="A9">
            <v>2</v>
          </cell>
          <cell r="B9" t="str">
            <v>Dr. Jitendra Singh</v>
          </cell>
          <cell r="C9">
            <v>392</v>
          </cell>
          <cell r="D9">
            <v>0</v>
          </cell>
          <cell r="E9">
            <v>392</v>
          </cell>
        </row>
        <row r="10">
          <cell r="A10">
            <v>3</v>
          </cell>
          <cell r="B10" t="str">
            <v>Vikramaditya Singh</v>
          </cell>
          <cell r="C10">
            <v>25</v>
          </cell>
          <cell r="D10">
            <v>0</v>
          </cell>
          <cell r="E10">
            <v>25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443</v>
          </cell>
          <cell r="D21">
            <v>0</v>
          </cell>
          <cell r="E21">
            <v>443</v>
          </cell>
        </row>
      </sheetData>
      <sheetData sheetId="5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11</v>
          </cell>
          <cell r="D8">
            <v>0</v>
          </cell>
          <cell r="E8">
            <v>11</v>
          </cell>
        </row>
        <row r="9">
          <cell r="A9">
            <v>2</v>
          </cell>
          <cell r="B9" t="str">
            <v>Dr. Jitendra Singh</v>
          </cell>
          <cell r="C9">
            <v>417</v>
          </cell>
          <cell r="D9">
            <v>0</v>
          </cell>
          <cell r="E9">
            <v>417</v>
          </cell>
        </row>
        <row r="10">
          <cell r="A10">
            <v>3</v>
          </cell>
          <cell r="B10" t="str">
            <v>Vikramaditya Singh</v>
          </cell>
          <cell r="C10">
            <v>269</v>
          </cell>
          <cell r="D10">
            <v>0</v>
          </cell>
          <cell r="E10">
            <v>269</v>
          </cell>
        </row>
        <row r="11">
          <cell r="A11">
            <v>4</v>
          </cell>
          <cell r="B11" t="str">
            <v>Harsh Dev Singh</v>
          </cell>
          <cell r="C11">
            <v>9</v>
          </cell>
          <cell r="D11">
            <v>0</v>
          </cell>
          <cell r="E11">
            <v>9</v>
          </cell>
        </row>
        <row r="12">
          <cell r="A12">
            <v>5</v>
          </cell>
          <cell r="B12" t="str">
            <v>Lal Singh</v>
          </cell>
          <cell r="C12">
            <v>5</v>
          </cell>
          <cell r="D12">
            <v>0</v>
          </cell>
          <cell r="E12">
            <v>5</v>
          </cell>
        </row>
        <row r="13">
          <cell r="A13">
            <v>6</v>
          </cell>
          <cell r="B13" t="str">
            <v>Mohd Ayub</v>
          </cell>
          <cell r="C13">
            <v>3</v>
          </cell>
          <cell r="D13">
            <v>0</v>
          </cell>
          <cell r="E13">
            <v>3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5</v>
          </cell>
          <cell r="D15">
            <v>0</v>
          </cell>
          <cell r="E15">
            <v>5</v>
          </cell>
        </row>
        <row r="16">
          <cell r="A16">
            <v>9</v>
          </cell>
          <cell r="B16" t="str">
            <v>Rakesh Mudgal</v>
          </cell>
          <cell r="C16">
            <v>6</v>
          </cell>
          <cell r="D16">
            <v>0</v>
          </cell>
          <cell r="E16">
            <v>6</v>
          </cell>
        </row>
        <row r="17">
          <cell r="A17">
            <v>10</v>
          </cell>
          <cell r="B17" t="str">
            <v>Shaber Ahmed</v>
          </cell>
          <cell r="C17">
            <v>6</v>
          </cell>
          <cell r="D17">
            <v>0</v>
          </cell>
          <cell r="E17">
            <v>6</v>
          </cell>
        </row>
        <row r="18">
          <cell r="A18">
            <v>11</v>
          </cell>
          <cell r="B18" t="str">
            <v>Garib Singh</v>
          </cell>
          <cell r="C18">
            <v>15</v>
          </cell>
          <cell r="D18">
            <v>0</v>
          </cell>
          <cell r="E18">
            <v>15</v>
          </cell>
        </row>
        <row r="19">
          <cell r="A19">
            <v>12</v>
          </cell>
          <cell r="B19" t="str">
            <v>Firdous Ahmed Bawani</v>
          </cell>
          <cell r="C19">
            <v>18</v>
          </cell>
          <cell r="D19">
            <v>0</v>
          </cell>
          <cell r="E19">
            <v>18</v>
          </cell>
        </row>
        <row r="20">
          <cell r="A20">
            <v>13</v>
          </cell>
          <cell r="B20" t="str">
            <v>NOTA</v>
          </cell>
          <cell r="C20">
            <v>35</v>
          </cell>
          <cell r="D20">
            <v>0</v>
          </cell>
          <cell r="E20">
            <v>35</v>
          </cell>
        </row>
        <row r="21">
          <cell r="B21" t="str">
            <v>TOTAL</v>
          </cell>
          <cell r="C21">
            <v>802</v>
          </cell>
          <cell r="D21">
            <v>0</v>
          </cell>
          <cell r="E21">
            <v>802</v>
          </cell>
        </row>
      </sheetData>
      <sheetData sheetId="5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14</v>
          </cell>
          <cell r="D9">
            <v>0</v>
          </cell>
          <cell r="E9">
            <v>14</v>
          </cell>
        </row>
        <row r="10">
          <cell r="A10">
            <v>3</v>
          </cell>
          <cell r="B10" t="str">
            <v>Vikramaditya Singh</v>
          </cell>
          <cell r="C10">
            <v>91</v>
          </cell>
          <cell r="D10">
            <v>0</v>
          </cell>
          <cell r="E10">
            <v>91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116</v>
          </cell>
          <cell r="D21">
            <v>0</v>
          </cell>
          <cell r="E21">
            <v>116</v>
          </cell>
        </row>
      </sheetData>
      <sheetData sheetId="6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316</v>
          </cell>
          <cell r="D9">
            <v>0</v>
          </cell>
          <cell r="E9">
            <v>316</v>
          </cell>
        </row>
        <row r="10">
          <cell r="A10">
            <v>3</v>
          </cell>
          <cell r="B10" t="str">
            <v>Vikramaditya Singh</v>
          </cell>
          <cell r="C10">
            <v>194</v>
          </cell>
          <cell r="D10">
            <v>0</v>
          </cell>
          <cell r="E10">
            <v>194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5</v>
          </cell>
          <cell r="D12">
            <v>0</v>
          </cell>
          <cell r="E12">
            <v>5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531</v>
          </cell>
          <cell r="D21">
            <v>0</v>
          </cell>
          <cell r="E21">
            <v>531</v>
          </cell>
        </row>
      </sheetData>
      <sheetData sheetId="6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296</v>
          </cell>
          <cell r="D9">
            <v>0</v>
          </cell>
          <cell r="E9">
            <v>296</v>
          </cell>
        </row>
        <row r="10">
          <cell r="A10">
            <v>3</v>
          </cell>
          <cell r="B10" t="str">
            <v>Vikramaditya Singh</v>
          </cell>
          <cell r="C10">
            <v>188</v>
          </cell>
          <cell r="D10">
            <v>0</v>
          </cell>
          <cell r="E10">
            <v>188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497</v>
          </cell>
          <cell r="D21">
            <v>0</v>
          </cell>
          <cell r="E21">
            <v>497</v>
          </cell>
        </row>
      </sheetData>
      <sheetData sheetId="6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389</v>
          </cell>
          <cell r="D9">
            <v>0</v>
          </cell>
          <cell r="E9">
            <v>389</v>
          </cell>
        </row>
        <row r="10">
          <cell r="A10">
            <v>3</v>
          </cell>
          <cell r="B10" t="str">
            <v>Vikramaditya Singh</v>
          </cell>
          <cell r="C10">
            <v>55</v>
          </cell>
          <cell r="D10">
            <v>0</v>
          </cell>
          <cell r="E10">
            <v>55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454</v>
          </cell>
          <cell r="D21">
            <v>0</v>
          </cell>
          <cell r="E21">
            <v>454</v>
          </cell>
        </row>
      </sheetData>
      <sheetData sheetId="6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375</v>
          </cell>
          <cell r="D9">
            <v>0</v>
          </cell>
          <cell r="E9">
            <v>375</v>
          </cell>
        </row>
        <row r="10">
          <cell r="A10">
            <v>3</v>
          </cell>
          <cell r="B10" t="str">
            <v>Vikramaditya Singh</v>
          </cell>
          <cell r="C10">
            <v>15</v>
          </cell>
          <cell r="D10">
            <v>0</v>
          </cell>
          <cell r="E10">
            <v>15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406</v>
          </cell>
          <cell r="D21">
            <v>0</v>
          </cell>
          <cell r="E21">
            <v>406</v>
          </cell>
        </row>
      </sheetData>
      <sheetData sheetId="6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423</v>
          </cell>
          <cell r="D9">
            <v>0</v>
          </cell>
          <cell r="E9">
            <v>423</v>
          </cell>
        </row>
        <row r="10">
          <cell r="A10">
            <v>3</v>
          </cell>
          <cell r="B10" t="str">
            <v>Vikramaditya Singh</v>
          </cell>
          <cell r="C10">
            <v>80</v>
          </cell>
          <cell r="D10">
            <v>0</v>
          </cell>
          <cell r="E10">
            <v>80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3</v>
          </cell>
          <cell r="D13">
            <v>0</v>
          </cell>
          <cell r="E13">
            <v>3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5</v>
          </cell>
          <cell r="D19">
            <v>0</v>
          </cell>
          <cell r="E19">
            <v>5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531</v>
          </cell>
          <cell r="D21">
            <v>0</v>
          </cell>
          <cell r="E21">
            <v>531</v>
          </cell>
        </row>
      </sheetData>
      <sheetData sheetId="6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308</v>
          </cell>
          <cell r="D9">
            <v>0</v>
          </cell>
          <cell r="E9">
            <v>308</v>
          </cell>
        </row>
        <row r="10">
          <cell r="A10">
            <v>3</v>
          </cell>
          <cell r="B10" t="str">
            <v>Vikramaditya Singh</v>
          </cell>
          <cell r="C10">
            <v>50</v>
          </cell>
          <cell r="D10">
            <v>0</v>
          </cell>
          <cell r="E10">
            <v>50</v>
          </cell>
        </row>
        <row r="11">
          <cell r="A11">
            <v>4</v>
          </cell>
          <cell r="B11" t="str">
            <v>Harsh Dev Singh</v>
          </cell>
          <cell r="C11">
            <v>11</v>
          </cell>
          <cell r="D11">
            <v>0</v>
          </cell>
          <cell r="E11">
            <v>11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3</v>
          </cell>
          <cell r="D16">
            <v>0</v>
          </cell>
          <cell r="E16">
            <v>3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390</v>
          </cell>
          <cell r="D21">
            <v>0</v>
          </cell>
          <cell r="E21">
            <v>390</v>
          </cell>
        </row>
      </sheetData>
      <sheetData sheetId="6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338</v>
          </cell>
          <cell r="D9">
            <v>0</v>
          </cell>
          <cell r="E9">
            <v>338</v>
          </cell>
        </row>
        <row r="10">
          <cell r="A10">
            <v>3</v>
          </cell>
          <cell r="B10" t="str">
            <v>Vikramaditya Singh</v>
          </cell>
          <cell r="C10">
            <v>22</v>
          </cell>
          <cell r="D10">
            <v>0</v>
          </cell>
          <cell r="E10">
            <v>22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10</v>
          </cell>
          <cell r="D19">
            <v>0</v>
          </cell>
          <cell r="E19">
            <v>10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374</v>
          </cell>
          <cell r="D21">
            <v>0</v>
          </cell>
          <cell r="E21">
            <v>374</v>
          </cell>
        </row>
      </sheetData>
      <sheetData sheetId="6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25</v>
          </cell>
          <cell r="D9">
            <v>0</v>
          </cell>
          <cell r="E9">
            <v>25</v>
          </cell>
        </row>
        <row r="10">
          <cell r="A10">
            <v>3</v>
          </cell>
          <cell r="B10" t="str">
            <v>Vikramaditya Singh</v>
          </cell>
          <cell r="C10">
            <v>7</v>
          </cell>
          <cell r="D10">
            <v>0</v>
          </cell>
          <cell r="E10">
            <v>7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34</v>
          </cell>
          <cell r="D21">
            <v>0</v>
          </cell>
          <cell r="E21">
            <v>34</v>
          </cell>
        </row>
      </sheetData>
      <sheetData sheetId="6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65</v>
          </cell>
          <cell r="D9">
            <v>0</v>
          </cell>
          <cell r="E9">
            <v>65</v>
          </cell>
        </row>
        <row r="10">
          <cell r="A10">
            <v>3</v>
          </cell>
          <cell r="B10" t="str">
            <v>Vikramaditya Singh</v>
          </cell>
          <cell r="C10">
            <v>17</v>
          </cell>
          <cell r="D10">
            <v>0</v>
          </cell>
          <cell r="E10">
            <v>17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88</v>
          </cell>
          <cell r="D21">
            <v>0</v>
          </cell>
          <cell r="E21">
            <v>88</v>
          </cell>
        </row>
      </sheetData>
      <sheetData sheetId="6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342</v>
          </cell>
          <cell r="D9">
            <v>0</v>
          </cell>
          <cell r="E9">
            <v>342</v>
          </cell>
        </row>
        <row r="10">
          <cell r="A10">
            <v>3</v>
          </cell>
          <cell r="B10" t="str">
            <v>Vikramaditya Singh</v>
          </cell>
          <cell r="C10">
            <v>121</v>
          </cell>
          <cell r="D10">
            <v>0</v>
          </cell>
          <cell r="E10">
            <v>121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484</v>
          </cell>
          <cell r="D21">
            <v>0</v>
          </cell>
          <cell r="E21">
            <v>484</v>
          </cell>
        </row>
      </sheetData>
      <sheetData sheetId="7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10</v>
          </cell>
          <cell r="D8">
            <v>0</v>
          </cell>
          <cell r="E8">
            <v>10</v>
          </cell>
        </row>
        <row r="9">
          <cell r="A9">
            <v>2</v>
          </cell>
          <cell r="B9" t="str">
            <v>Dr. Jitendra Singh</v>
          </cell>
          <cell r="C9">
            <v>543</v>
          </cell>
          <cell r="D9">
            <v>0</v>
          </cell>
          <cell r="E9">
            <v>543</v>
          </cell>
        </row>
        <row r="10">
          <cell r="A10">
            <v>3</v>
          </cell>
          <cell r="B10" t="str">
            <v>Vikramaditya Singh</v>
          </cell>
          <cell r="C10">
            <v>154</v>
          </cell>
          <cell r="D10">
            <v>0</v>
          </cell>
          <cell r="E10">
            <v>154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3</v>
          </cell>
          <cell r="D15">
            <v>0</v>
          </cell>
          <cell r="E15">
            <v>3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730</v>
          </cell>
          <cell r="D21">
            <v>0</v>
          </cell>
          <cell r="E21">
            <v>730</v>
          </cell>
        </row>
      </sheetData>
      <sheetData sheetId="7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8</v>
          </cell>
          <cell r="D8">
            <v>0</v>
          </cell>
          <cell r="E8">
            <v>8</v>
          </cell>
        </row>
        <row r="9">
          <cell r="A9">
            <v>2</v>
          </cell>
          <cell r="B9" t="str">
            <v>Dr. Jitendra Singh</v>
          </cell>
          <cell r="C9">
            <v>325</v>
          </cell>
          <cell r="D9">
            <v>0</v>
          </cell>
          <cell r="E9">
            <v>325</v>
          </cell>
        </row>
        <row r="10">
          <cell r="A10">
            <v>3</v>
          </cell>
          <cell r="B10" t="str">
            <v>Vikramaditya Singh</v>
          </cell>
          <cell r="C10">
            <v>268</v>
          </cell>
          <cell r="D10">
            <v>0</v>
          </cell>
          <cell r="E10">
            <v>268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16</v>
          </cell>
          <cell r="D12">
            <v>0</v>
          </cell>
          <cell r="E12">
            <v>16</v>
          </cell>
        </row>
        <row r="13">
          <cell r="A13">
            <v>6</v>
          </cell>
          <cell r="B13" t="str">
            <v>Mohd Ayub</v>
          </cell>
          <cell r="C13">
            <v>3</v>
          </cell>
          <cell r="D13">
            <v>0</v>
          </cell>
          <cell r="E13">
            <v>3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640</v>
          </cell>
          <cell r="D21">
            <v>0</v>
          </cell>
          <cell r="E21">
            <v>640</v>
          </cell>
        </row>
      </sheetData>
      <sheetData sheetId="7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312</v>
          </cell>
          <cell r="D9">
            <v>0</v>
          </cell>
          <cell r="E9">
            <v>312</v>
          </cell>
        </row>
        <row r="10">
          <cell r="A10">
            <v>3</v>
          </cell>
          <cell r="B10" t="str">
            <v>Vikramaditya Singh</v>
          </cell>
          <cell r="C10">
            <v>311</v>
          </cell>
          <cell r="D10">
            <v>0</v>
          </cell>
          <cell r="E10">
            <v>311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7</v>
          </cell>
          <cell r="D12">
            <v>0</v>
          </cell>
          <cell r="E12">
            <v>7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8</v>
          </cell>
          <cell r="D15">
            <v>0</v>
          </cell>
          <cell r="E15">
            <v>8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666</v>
          </cell>
          <cell r="D21">
            <v>0</v>
          </cell>
          <cell r="E21">
            <v>666</v>
          </cell>
        </row>
      </sheetData>
      <sheetData sheetId="7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205</v>
          </cell>
          <cell r="D9">
            <v>0</v>
          </cell>
          <cell r="E9">
            <v>205</v>
          </cell>
        </row>
        <row r="10">
          <cell r="A10">
            <v>3</v>
          </cell>
          <cell r="B10" t="str">
            <v>Vikramaditya Singh</v>
          </cell>
          <cell r="C10">
            <v>101</v>
          </cell>
          <cell r="D10">
            <v>0</v>
          </cell>
          <cell r="E10">
            <v>101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317</v>
          </cell>
          <cell r="D21">
            <v>0</v>
          </cell>
          <cell r="E21">
            <v>317</v>
          </cell>
        </row>
      </sheetData>
      <sheetData sheetId="7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72</v>
          </cell>
          <cell r="D9">
            <v>0</v>
          </cell>
          <cell r="E9">
            <v>72</v>
          </cell>
        </row>
        <row r="10">
          <cell r="A10">
            <v>3</v>
          </cell>
          <cell r="B10" t="str">
            <v>Vikramaditya Singh</v>
          </cell>
          <cell r="C10">
            <v>196</v>
          </cell>
          <cell r="D10">
            <v>0</v>
          </cell>
          <cell r="E10">
            <v>196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272</v>
          </cell>
          <cell r="D21">
            <v>0</v>
          </cell>
          <cell r="E21">
            <v>272</v>
          </cell>
        </row>
      </sheetData>
      <sheetData sheetId="7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725</v>
          </cell>
          <cell r="D9">
            <v>0</v>
          </cell>
          <cell r="E9">
            <v>725</v>
          </cell>
        </row>
        <row r="10">
          <cell r="A10">
            <v>3</v>
          </cell>
          <cell r="B10" t="str">
            <v>Vikramaditya Singh</v>
          </cell>
          <cell r="C10">
            <v>90</v>
          </cell>
          <cell r="D10">
            <v>0</v>
          </cell>
          <cell r="E10">
            <v>90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8</v>
          </cell>
          <cell r="D12">
            <v>0</v>
          </cell>
          <cell r="E12">
            <v>8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8</v>
          </cell>
          <cell r="D20">
            <v>0</v>
          </cell>
          <cell r="E20">
            <v>8</v>
          </cell>
        </row>
        <row r="21">
          <cell r="B21" t="str">
            <v>TOTAL</v>
          </cell>
          <cell r="C21">
            <v>836</v>
          </cell>
          <cell r="D21">
            <v>0</v>
          </cell>
          <cell r="E21">
            <v>836</v>
          </cell>
        </row>
      </sheetData>
      <sheetData sheetId="7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286</v>
          </cell>
          <cell r="D9">
            <v>0</v>
          </cell>
          <cell r="E9">
            <v>286</v>
          </cell>
        </row>
        <row r="10">
          <cell r="A10">
            <v>3</v>
          </cell>
          <cell r="B10" t="str">
            <v>Vikramaditya Singh</v>
          </cell>
          <cell r="C10">
            <v>72</v>
          </cell>
          <cell r="D10">
            <v>0</v>
          </cell>
          <cell r="E10">
            <v>72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366</v>
          </cell>
          <cell r="D21">
            <v>0</v>
          </cell>
          <cell r="E21">
            <v>366</v>
          </cell>
        </row>
      </sheetData>
      <sheetData sheetId="7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406</v>
          </cell>
          <cell r="D9">
            <v>0</v>
          </cell>
          <cell r="E9">
            <v>406</v>
          </cell>
        </row>
        <row r="10">
          <cell r="A10">
            <v>3</v>
          </cell>
          <cell r="B10" t="str">
            <v>Vikramaditya Singh</v>
          </cell>
          <cell r="C10">
            <v>133</v>
          </cell>
          <cell r="D10">
            <v>0</v>
          </cell>
          <cell r="E10">
            <v>133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546</v>
          </cell>
          <cell r="D21">
            <v>0</v>
          </cell>
          <cell r="E21">
            <v>546</v>
          </cell>
        </row>
      </sheetData>
      <sheetData sheetId="7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7</v>
          </cell>
          <cell r="D8">
            <v>0</v>
          </cell>
          <cell r="E8">
            <v>7</v>
          </cell>
        </row>
        <row r="9">
          <cell r="A9">
            <v>2</v>
          </cell>
          <cell r="B9" t="str">
            <v>Dr. Jitendra Singh</v>
          </cell>
          <cell r="C9">
            <v>442</v>
          </cell>
          <cell r="D9">
            <v>0</v>
          </cell>
          <cell r="E9">
            <v>442</v>
          </cell>
        </row>
        <row r="10">
          <cell r="A10">
            <v>3</v>
          </cell>
          <cell r="B10" t="str">
            <v>Vikramaditya Singh</v>
          </cell>
          <cell r="C10">
            <v>318</v>
          </cell>
          <cell r="D10">
            <v>0</v>
          </cell>
          <cell r="E10">
            <v>318</v>
          </cell>
        </row>
        <row r="11">
          <cell r="A11">
            <v>4</v>
          </cell>
          <cell r="B11" t="str">
            <v>Harsh Dev Singh</v>
          </cell>
          <cell r="C11">
            <v>8</v>
          </cell>
          <cell r="D11">
            <v>0</v>
          </cell>
          <cell r="E11">
            <v>8</v>
          </cell>
        </row>
        <row r="12">
          <cell r="A12">
            <v>5</v>
          </cell>
          <cell r="B12" t="str">
            <v>Lal Singh</v>
          </cell>
          <cell r="C12">
            <v>7</v>
          </cell>
          <cell r="D12">
            <v>0</v>
          </cell>
          <cell r="E12">
            <v>7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785</v>
          </cell>
          <cell r="D21">
            <v>0</v>
          </cell>
          <cell r="E21">
            <v>785</v>
          </cell>
        </row>
      </sheetData>
      <sheetData sheetId="7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281</v>
          </cell>
          <cell r="D9">
            <v>0</v>
          </cell>
          <cell r="E9">
            <v>281</v>
          </cell>
        </row>
        <row r="10">
          <cell r="A10">
            <v>3</v>
          </cell>
          <cell r="B10" t="str">
            <v>Vikramaditya Singh</v>
          </cell>
          <cell r="C10">
            <v>61</v>
          </cell>
          <cell r="D10">
            <v>0</v>
          </cell>
          <cell r="E10">
            <v>61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349</v>
          </cell>
          <cell r="D21">
            <v>0</v>
          </cell>
          <cell r="E21">
            <v>349</v>
          </cell>
        </row>
      </sheetData>
      <sheetData sheetId="8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11</v>
          </cell>
          <cell r="D8">
            <v>0</v>
          </cell>
          <cell r="E8">
            <v>11</v>
          </cell>
        </row>
        <row r="9">
          <cell r="A9">
            <v>2</v>
          </cell>
          <cell r="B9" t="str">
            <v>Dr. Jitendra Singh</v>
          </cell>
          <cell r="C9">
            <v>784</v>
          </cell>
          <cell r="D9">
            <v>0</v>
          </cell>
          <cell r="E9">
            <v>784</v>
          </cell>
        </row>
        <row r="10">
          <cell r="A10">
            <v>3</v>
          </cell>
          <cell r="B10" t="str">
            <v>Vikramaditya Singh</v>
          </cell>
          <cell r="C10">
            <v>175</v>
          </cell>
          <cell r="D10">
            <v>0</v>
          </cell>
          <cell r="E10">
            <v>175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15</v>
          </cell>
          <cell r="D12">
            <v>0</v>
          </cell>
          <cell r="E12">
            <v>15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996</v>
          </cell>
          <cell r="D21">
            <v>0</v>
          </cell>
          <cell r="E21">
            <v>996</v>
          </cell>
        </row>
      </sheetData>
      <sheetData sheetId="8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548</v>
          </cell>
          <cell r="D9">
            <v>0</v>
          </cell>
          <cell r="E9">
            <v>548</v>
          </cell>
        </row>
        <row r="10">
          <cell r="A10">
            <v>3</v>
          </cell>
          <cell r="B10" t="str">
            <v>Vikramaditya Singh</v>
          </cell>
          <cell r="C10">
            <v>287</v>
          </cell>
          <cell r="D10">
            <v>0</v>
          </cell>
          <cell r="E10">
            <v>287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871</v>
          </cell>
          <cell r="D21">
            <v>0</v>
          </cell>
          <cell r="E21">
            <v>871</v>
          </cell>
        </row>
      </sheetData>
      <sheetData sheetId="8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211</v>
          </cell>
          <cell r="D9">
            <v>0</v>
          </cell>
          <cell r="E9">
            <v>211</v>
          </cell>
        </row>
        <row r="10">
          <cell r="A10">
            <v>3</v>
          </cell>
          <cell r="B10" t="str">
            <v>Vikramaditya Singh</v>
          </cell>
          <cell r="C10">
            <v>140</v>
          </cell>
          <cell r="D10">
            <v>0</v>
          </cell>
          <cell r="E10">
            <v>140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364</v>
          </cell>
          <cell r="D21">
            <v>0</v>
          </cell>
          <cell r="E21">
            <v>364</v>
          </cell>
        </row>
      </sheetData>
      <sheetData sheetId="8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310</v>
          </cell>
          <cell r="D9">
            <v>0</v>
          </cell>
          <cell r="E9">
            <v>310</v>
          </cell>
        </row>
        <row r="10">
          <cell r="A10">
            <v>3</v>
          </cell>
          <cell r="B10" t="str">
            <v>Vikramaditya Singh</v>
          </cell>
          <cell r="C10">
            <v>330</v>
          </cell>
          <cell r="D10">
            <v>0</v>
          </cell>
          <cell r="E10">
            <v>330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672</v>
          </cell>
          <cell r="D21">
            <v>0</v>
          </cell>
          <cell r="E21">
            <v>672</v>
          </cell>
        </row>
      </sheetData>
      <sheetData sheetId="8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139</v>
          </cell>
          <cell r="D9">
            <v>0</v>
          </cell>
          <cell r="E9">
            <v>139</v>
          </cell>
        </row>
        <row r="10">
          <cell r="A10">
            <v>3</v>
          </cell>
          <cell r="B10" t="str">
            <v>Vikramaditya Singh</v>
          </cell>
          <cell r="C10">
            <v>25</v>
          </cell>
          <cell r="D10">
            <v>0</v>
          </cell>
          <cell r="E10">
            <v>25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170</v>
          </cell>
          <cell r="D21">
            <v>0</v>
          </cell>
          <cell r="E21">
            <v>170</v>
          </cell>
        </row>
      </sheetData>
      <sheetData sheetId="8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</v>
          </cell>
          <cell r="D9">
            <v>0</v>
          </cell>
          <cell r="E9">
            <v>3</v>
          </cell>
        </row>
        <row r="10">
          <cell r="A10">
            <v>3</v>
          </cell>
          <cell r="B10" t="str">
            <v>Vikramaditya Singh</v>
          </cell>
          <cell r="C10">
            <v>112</v>
          </cell>
          <cell r="D10">
            <v>0</v>
          </cell>
          <cell r="E10">
            <v>112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119</v>
          </cell>
          <cell r="D21">
            <v>0</v>
          </cell>
          <cell r="E21">
            <v>119</v>
          </cell>
        </row>
      </sheetData>
      <sheetData sheetId="8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568</v>
          </cell>
          <cell r="D9">
            <v>0</v>
          </cell>
          <cell r="E9">
            <v>568</v>
          </cell>
        </row>
        <row r="10">
          <cell r="A10">
            <v>3</v>
          </cell>
          <cell r="B10" t="str">
            <v>Vikramaditya Singh</v>
          </cell>
          <cell r="C10">
            <v>262</v>
          </cell>
          <cell r="D10">
            <v>0</v>
          </cell>
          <cell r="E10">
            <v>262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853</v>
          </cell>
          <cell r="D21">
            <v>0</v>
          </cell>
          <cell r="E21">
            <v>853</v>
          </cell>
        </row>
      </sheetData>
      <sheetData sheetId="8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8</v>
          </cell>
          <cell r="D8">
            <v>0</v>
          </cell>
          <cell r="E8">
            <v>8</v>
          </cell>
        </row>
        <row r="9">
          <cell r="A9">
            <v>2</v>
          </cell>
          <cell r="B9" t="str">
            <v>Dr. Jitendra Singh</v>
          </cell>
          <cell r="C9">
            <v>490</v>
          </cell>
          <cell r="D9">
            <v>0</v>
          </cell>
          <cell r="E9">
            <v>490</v>
          </cell>
        </row>
        <row r="10">
          <cell r="A10">
            <v>3</v>
          </cell>
          <cell r="B10" t="str">
            <v>Vikramaditya Singh</v>
          </cell>
          <cell r="C10">
            <v>203</v>
          </cell>
          <cell r="D10">
            <v>0</v>
          </cell>
          <cell r="E10">
            <v>203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8</v>
          </cell>
          <cell r="D12">
            <v>0</v>
          </cell>
          <cell r="E12">
            <v>8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10</v>
          </cell>
          <cell r="D20">
            <v>0</v>
          </cell>
          <cell r="E20">
            <v>10</v>
          </cell>
        </row>
        <row r="21">
          <cell r="B21" t="str">
            <v>TOTAL</v>
          </cell>
          <cell r="C21">
            <v>738</v>
          </cell>
          <cell r="D21">
            <v>0</v>
          </cell>
          <cell r="E21">
            <v>738</v>
          </cell>
        </row>
      </sheetData>
      <sheetData sheetId="8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489</v>
          </cell>
          <cell r="D9">
            <v>0</v>
          </cell>
          <cell r="E9">
            <v>489</v>
          </cell>
        </row>
        <row r="10">
          <cell r="A10">
            <v>3</v>
          </cell>
          <cell r="B10" t="str">
            <v>Vikramaditya Singh</v>
          </cell>
          <cell r="C10">
            <v>309</v>
          </cell>
          <cell r="D10">
            <v>0</v>
          </cell>
          <cell r="E10">
            <v>309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7</v>
          </cell>
          <cell r="D17">
            <v>0</v>
          </cell>
          <cell r="E17">
            <v>7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7</v>
          </cell>
          <cell r="D19">
            <v>0</v>
          </cell>
          <cell r="E19">
            <v>7</v>
          </cell>
        </row>
        <row r="20">
          <cell r="A20">
            <v>13</v>
          </cell>
          <cell r="B20" t="str">
            <v>NOTA</v>
          </cell>
          <cell r="C20">
            <v>11</v>
          </cell>
          <cell r="D20">
            <v>0</v>
          </cell>
          <cell r="E20">
            <v>11</v>
          </cell>
        </row>
        <row r="21">
          <cell r="B21" t="str">
            <v>TOTAL</v>
          </cell>
          <cell r="C21">
            <v>842</v>
          </cell>
          <cell r="D21">
            <v>0</v>
          </cell>
          <cell r="E21">
            <v>842</v>
          </cell>
        </row>
      </sheetData>
      <sheetData sheetId="8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7</v>
          </cell>
          <cell r="D8">
            <v>0</v>
          </cell>
          <cell r="E8">
            <v>7</v>
          </cell>
        </row>
        <row r="9">
          <cell r="A9">
            <v>2</v>
          </cell>
          <cell r="B9" t="str">
            <v>Dr. Jitendra Singh</v>
          </cell>
          <cell r="C9">
            <v>603</v>
          </cell>
          <cell r="D9">
            <v>0</v>
          </cell>
          <cell r="E9">
            <v>603</v>
          </cell>
        </row>
        <row r="10">
          <cell r="A10">
            <v>3</v>
          </cell>
          <cell r="B10" t="str">
            <v>Vikramaditya Singh</v>
          </cell>
          <cell r="C10">
            <v>280</v>
          </cell>
          <cell r="D10">
            <v>0</v>
          </cell>
          <cell r="E10">
            <v>280</v>
          </cell>
        </row>
        <row r="11">
          <cell r="A11">
            <v>4</v>
          </cell>
          <cell r="B11" t="str">
            <v>Harsh Dev Singh</v>
          </cell>
          <cell r="C11">
            <v>9</v>
          </cell>
          <cell r="D11">
            <v>0</v>
          </cell>
          <cell r="E11">
            <v>9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4</v>
          </cell>
          <cell r="D13">
            <v>0</v>
          </cell>
          <cell r="E13">
            <v>4</v>
          </cell>
        </row>
        <row r="14">
          <cell r="A14">
            <v>7</v>
          </cell>
          <cell r="B14" t="str">
            <v>Meenakshi</v>
          </cell>
          <cell r="C14">
            <v>5</v>
          </cell>
          <cell r="D14">
            <v>0</v>
          </cell>
          <cell r="E14">
            <v>5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5</v>
          </cell>
          <cell r="D16">
            <v>0</v>
          </cell>
          <cell r="E16">
            <v>5</v>
          </cell>
        </row>
        <row r="17">
          <cell r="A17">
            <v>10</v>
          </cell>
          <cell r="B17" t="str">
            <v>Shaber Ahmed</v>
          </cell>
          <cell r="C17">
            <v>6</v>
          </cell>
          <cell r="D17">
            <v>0</v>
          </cell>
          <cell r="E17">
            <v>6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15</v>
          </cell>
          <cell r="D19">
            <v>0</v>
          </cell>
          <cell r="E19">
            <v>15</v>
          </cell>
        </row>
        <row r="20">
          <cell r="A20">
            <v>13</v>
          </cell>
          <cell r="B20" t="str">
            <v>NOTA</v>
          </cell>
          <cell r="C20">
            <v>20</v>
          </cell>
          <cell r="D20">
            <v>0</v>
          </cell>
          <cell r="E20">
            <v>20</v>
          </cell>
        </row>
        <row r="21">
          <cell r="B21" t="str">
            <v>TOTAL</v>
          </cell>
          <cell r="C21">
            <v>968</v>
          </cell>
          <cell r="D21">
            <v>0</v>
          </cell>
          <cell r="E21">
            <v>968</v>
          </cell>
        </row>
      </sheetData>
      <sheetData sheetId="9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281</v>
          </cell>
          <cell r="D9">
            <v>0</v>
          </cell>
          <cell r="E9">
            <v>281</v>
          </cell>
        </row>
        <row r="10">
          <cell r="A10">
            <v>3</v>
          </cell>
          <cell r="B10" t="str">
            <v>Vikramaditya Singh</v>
          </cell>
          <cell r="C10">
            <v>337</v>
          </cell>
          <cell r="D10">
            <v>0</v>
          </cell>
          <cell r="E10">
            <v>337</v>
          </cell>
        </row>
        <row r="11">
          <cell r="A11">
            <v>4</v>
          </cell>
          <cell r="B11" t="str">
            <v>Harsh Dev Singh</v>
          </cell>
          <cell r="C11">
            <v>14</v>
          </cell>
          <cell r="D11">
            <v>0</v>
          </cell>
          <cell r="E11">
            <v>14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5</v>
          </cell>
          <cell r="D16">
            <v>0</v>
          </cell>
          <cell r="E16">
            <v>5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662</v>
          </cell>
          <cell r="D21">
            <v>0</v>
          </cell>
          <cell r="E21">
            <v>662</v>
          </cell>
        </row>
      </sheetData>
      <sheetData sheetId="9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526</v>
          </cell>
          <cell r="D9">
            <v>0</v>
          </cell>
          <cell r="E9">
            <v>526</v>
          </cell>
        </row>
        <row r="10">
          <cell r="A10">
            <v>3</v>
          </cell>
          <cell r="B10" t="str">
            <v>Vikramaditya Singh</v>
          </cell>
          <cell r="C10">
            <v>168</v>
          </cell>
          <cell r="D10">
            <v>0</v>
          </cell>
          <cell r="E10">
            <v>168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5</v>
          </cell>
          <cell r="D17">
            <v>0</v>
          </cell>
          <cell r="E17">
            <v>5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719</v>
          </cell>
          <cell r="D21">
            <v>0</v>
          </cell>
          <cell r="E21">
            <v>719</v>
          </cell>
        </row>
      </sheetData>
      <sheetData sheetId="9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549</v>
          </cell>
          <cell r="D9">
            <v>0</v>
          </cell>
          <cell r="E9">
            <v>549</v>
          </cell>
        </row>
        <row r="10">
          <cell r="A10">
            <v>3</v>
          </cell>
          <cell r="B10" t="str">
            <v>Vikramaditya Singh</v>
          </cell>
          <cell r="C10">
            <v>188</v>
          </cell>
          <cell r="D10">
            <v>0</v>
          </cell>
          <cell r="E10">
            <v>188</v>
          </cell>
        </row>
        <row r="11">
          <cell r="A11">
            <v>4</v>
          </cell>
          <cell r="B11" t="str">
            <v>Harsh Dev Singh</v>
          </cell>
          <cell r="C11">
            <v>8</v>
          </cell>
          <cell r="D11">
            <v>0</v>
          </cell>
          <cell r="E11">
            <v>8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763</v>
          </cell>
          <cell r="D21">
            <v>0</v>
          </cell>
          <cell r="E21">
            <v>763</v>
          </cell>
        </row>
      </sheetData>
      <sheetData sheetId="9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661</v>
          </cell>
          <cell r="D9">
            <v>0</v>
          </cell>
          <cell r="E9">
            <v>661</v>
          </cell>
        </row>
        <row r="10">
          <cell r="A10">
            <v>3</v>
          </cell>
          <cell r="B10" t="str">
            <v>Vikramaditya Singh</v>
          </cell>
          <cell r="C10">
            <v>163</v>
          </cell>
          <cell r="D10">
            <v>0</v>
          </cell>
          <cell r="E10">
            <v>163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8</v>
          </cell>
          <cell r="D20">
            <v>0</v>
          </cell>
          <cell r="E20">
            <v>8</v>
          </cell>
        </row>
        <row r="21">
          <cell r="B21" t="str">
            <v>TOTAL</v>
          </cell>
          <cell r="C21">
            <v>850</v>
          </cell>
          <cell r="D21">
            <v>0</v>
          </cell>
          <cell r="E21">
            <v>850</v>
          </cell>
        </row>
      </sheetData>
      <sheetData sheetId="9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410</v>
          </cell>
          <cell r="D9">
            <v>0</v>
          </cell>
          <cell r="E9">
            <v>410</v>
          </cell>
        </row>
        <row r="10">
          <cell r="A10">
            <v>3</v>
          </cell>
          <cell r="B10" t="str">
            <v>Vikramaditya Singh</v>
          </cell>
          <cell r="C10">
            <v>88</v>
          </cell>
          <cell r="D10">
            <v>0</v>
          </cell>
          <cell r="E10">
            <v>88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5</v>
          </cell>
          <cell r="D12">
            <v>0</v>
          </cell>
          <cell r="E12">
            <v>5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7</v>
          </cell>
          <cell r="D19">
            <v>0</v>
          </cell>
          <cell r="E19">
            <v>7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526</v>
          </cell>
          <cell r="D21">
            <v>0</v>
          </cell>
          <cell r="E21">
            <v>526</v>
          </cell>
        </row>
      </sheetData>
      <sheetData sheetId="9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228</v>
          </cell>
          <cell r="D9">
            <v>0</v>
          </cell>
          <cell r="E9">
            <v>228</v>
          </cell>
        </row>
        <row r="10">
          <cell r="A10">
            <v>3</v>
          </cell>
          <cell r="B10" t="str">
            <v>Vikramaditya Singh</v>
          </cell>
          <cell r="C10">
            <v>56</v>
          </cell>
          <cell r="D10">
            <v>0</v>
          </cell>
          <cell r="E10">
            <v>56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5</v>
          </cell>
          <cell r="D16">
            <v>0</v>
          </cell>
          <cell r="E16">
            <v>5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5</v>
          </cell>
          <cell r="D19">
            <v>0</v>
          </cell>
          <cell r="E19">
            <v>5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309</v>
          </cell>
          <cell r="D21">
            <v>0</v>
          </cell>
          <cell r="E21">
            <v>309</v>
          </cell>
        </row>
      </sheetData>
      <sheetData sheetId="9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372</v>
          </cell>
          <cell r="D9">
            <v>0</v>
          </cell>
          <cell r="E9">
            <v>372</v>
          </cell>
        </row>
        <row r="10">
          <cell r="A10">
            <v>3</v>
          </cell>
          <cell r="B10" t="str">
            <v>Vikramaditya Singh</v>
          </cell>
          <cell r="C10">
            <v>64</v>
          </cell>
          <cell r="D10">
            <v>0</v>
          </cell>
          <cell r="E10">
            <v>64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439</v>
          </cell>
          <cell r="D21">
            <v>0</v>
          </cell>
          <cell r="E21">
            <v>439</v>
          </cell>
        </row>
      </sheetData>
      <sheetData sheetId="9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132</v>
          </cell>
          <cell r="D9">
            <v>0</v>
          </cell>
          <cell r="E9">
            <v>132</v>
          </cell>
        </row>
        <row r="10">
          <cell r="A10">
            <v>3</v>
          </cell>
          <cell r="B10" t="str">
            <v>Vikramaditya Singh</v>
          </cell>
          <cell r="C10">
            <v>86</v>
          </cell>
          <cell r="D10">
            <v>0</v>
          </cell>
          <cell r="E10">
            <v>86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4</v>
          </cell>
          <cell r="D14">
            <v>0</v>
          </cell>
          <cell r="E14">
            <v>4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4</v>
          </cell>
          <cell r="D16">
            <v>0</v>
          </cell>
          <cell r="E16">
            <v>4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6</v>
          </cell>
          <cell r="D18">
            <v>0</v>
          </cell>
          <cell r="E18">
            <v>6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249</v>
          </cell>
          <cell r="D21">
            <v>0</v>
          </cell>
          <cell r="E21">
            <v>249</v>
          </cell>
        </row>
      </sheetData>
      <sheetData sheetId="9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17</v>
          </cell>
          <cell r="D8">
            <v>0</v>
          </cell>
          <cell r="E8">
            <v>17</v>
          </cell>
        </row>
        <row r="9">
          <cell r="A9">
            <v>2</v>
          </cell>
          <cell r="B9" t="str">
            <v>Dr. Jitendra Singh</v>
          </cell>
          <cell r="C9">
            <v>679</v>
          </cell>
          <cell r="D9">
            <v>0</v>
          </cell>
          <cell r="E9">
            <v>679</v>
          </cell>
        </row>
        <row r="10">
          <cell r="A10">
            <v>3</v>
          </cell>
          <cell r="B10" t="str">
            <v>Vikramaditya Singh</v>
          </cell>
          <cell r="C10">
            <v>184</v>
          </cell>
          <cell r="D10">
            <v>0</v>
          </cell>
          <cell r="E10">
            <v>184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6</v>
          </cell>
          <cell r="D19">
            <v>0</v>
          </cell>
          <cell r="E19">
            <v>6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906</v>
          </cell>
          <cell r="D21">
            <v>0</v>
          </cell>
          <cell r="E21">
            <v>906</v>
          </cell>
        </row>
      </sheetData>
      <sheetData sheetId="9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566</v>
          </cell>
          <cell r="D9">
            <v>0</v>
          </cell>
          <cell r="E9">
            <v>566</v>
          </cell>
        </row>
        <row r="10">
          <cell r="A10">
            <v>3</v>
          </cell>
          <cell r="B10" t="str">
            <v>Vikramaditya Singh</v>
          </cell>
          <cell r="C10">
            <v>150</v>
          </cell>
          <cell r="D10">
            <v>0</v>
          </cell>
          <cell r="E10">
            <v>150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12</v>
          </cell>
          <cell r="D20">
            <v>0</v>
          </cell>
          <cell r="E20">
            <v>12</v>
          </cell>
        </row>
        <row r="21">
          <cell r="B21" t="str">
            <v>TOTAL</v>
          </cell>
          <cell r="C21">
            <v>745</v>
          </cell>
          <cell r="D21">
            <v>0</v>
          </cell>
          <cell r="E21">
            <v>745</v>
          </cell>
        </row>
      </sheetData>
      <sheetData sheetId="10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494</v>
          </cell>
          <cell r="D9">
            <v>0</v>
          </cell>
          <cell r="E9">
            <v>494</v>
          </cell>
        </row>
        <row r="10">
          <cell r="A10">
            <v>3</v>
          </cell>
          <cell r="B10" t="str">
            <v>Vikramaditya Singh</v>
          </cell>
          <cell r="C10">
            <v>84</v>
          </cell>
          <cell r="D10">
            <v>0</v>
          </cell>
          <cell r="E10">
            <v>84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6</v>
          </cell>
          <cell r="D19">
            <v>0</v>
          </cell>
          <cell r="E19">
            <v>6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613</v>
          </cell>
          <cell r="D21">
            <v>0</v>
          </cell>
          <cell r="E21">
            <v>613</v>
          </cell>
        </row>
      </sheetData>
      <sheetData sheetId="10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11</v>
          </cell>
          <cell r="D8">
            <v>0</v>
          </cell>
          <cell r="E8">
            <v>11</v>
          </cell>
        </row>
        <row r="9">
          <cell r="A9">
            <v>2</v>
          </cell>
          <cell r="B9" t="str">
            <v>Dr. Jitendra Singh</v>
          </cell>
          <cell r="C9">
            <v>358</v>
          </cell>
          <cell r="D9">
            <v>0</v>
          </cell>
          <cell r="E9">
            <v>358</v>
          </cell>
        </row>
        <row r="10">
          <cell r="A10">
            <v>3</v>
          </cell>
          <cell r="B10" t="str">
            <v>Vikramaditya Singh</v>
          </cell>
          <cell r="C10">
            <v>160</v>
          </cell>
          <cell r="D10">
            <v>0</v>
          </cell>
          <cell r="E10">
            <v>160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4</v>
          </cell>
          <cell r="D16">
            <v>0</v>
          </cell>
          <cell r="E16">
            <v>4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547</v>
          </cell>
          <cell r="D21">
            <v>0</v>
          </cell>
          <cell r="E21">
            <v>547</v>
          </cell>
        </row>
      </sheetData>
      <sheetData sheetId="10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458</v>
          </cell>
          <cell r="D9">
            <v>0</v>
          </cell>
          <cell r="E9">
            <v>458</v>
          </cell>
        </row>
        <row r="10">
          <cell r="A10">
            <v>3</v>
          </cell>
          <cell r="B10" t="str">
            <v>Vikramaditya Singh</v>
          </cell>
          <cell r="C10">
            <v>150</v>
          </cell>
          <cell r="D10">
            <v>0</v>
          </cell>
          <cell r="E10">
            <v>150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617</v>
          </cell>
          <cell r="D21">
            <v>0</v>
          </cell>
          <cell r="E21">
            <v>617</v>
          </cell>
        </row>
      </sheetData>
      <sheetData sheetId="10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415</v>
          </cell>
          <cell r="D9">
            <v>0</v>
          </cell>
          <cell r="E9">
            <v>415</v>
          </cell>
        </row>
        <row r="10">
          <cell r="A10">
            <v>3</v>
          </cell>
          <cell r="B10" t="str">
            <v>Vikramaditya Singh</v>
          </cell>
          <cell r="C10">
            <v>18</v>
          </cell>
          <cell r="D10">
            <v>0</v>
          </cell>
          <cell r="E10">
            <v>18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448</v>
          </cell>
          <cell r="D21">
            <v>0</v>
          </cell>
          <cell r="E21">
            <v>448</v>
          </cell>
        </row>
      </sheetData>
      <sheetData sheetId="10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528</v>
          </cell>
          <cell r="D9">
            <v>0</v>
          </cell>
          <cell r="E9">
            <v>528</v>
          </cell>
        </row>
        <row r="10">
          <cell r="A10">
            <v>3</v>
          </cell>
          <cell r="B10" t="str">
            <v>Vikramaditya Singh</v>
          </cell>
          <cell r="C10">
            <v>55</v>
          </cell>
          <cell r="D10">
            <v>0</v>
          </cell>
          <cell r="E10">
            <v>55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591</v>
          </cell>
          <cell r="D21">
            <v>0</v>
          </cell>
          <cell r="E21">
            <v>591</v>
          </cell>
        </row>
      </sheetData>
      <sheetData sheetId="10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584</v>
          </cell>
          <cell r="D9">
            <v>0</v>
          </cell>
          <cell r="E9">
            <v>584</v>
          </cell>
        </row>
        <row r="10">
          <cell r="A10">
            <v>3</v>
          </cell>
          <cell r="B10" t="str">
            <v>Vikramaditya Singh</v>
          </cell>
          <cell r="C10">
            <v>66</v>
          </cell>
          <cell r="D10">
            <v>0</v>
          </cell>
          <cell r="E10">
            <v>66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662</v>
          </cell>
          <cell r="D21">
            <v>0</v>
          </cell>
          <cell r="E21">
            <v>662</v>
          </cell>
        </row>
      </sheetData>
      <sheetData sheetId="10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571</v>
          </cell>
          <cell r="D9">
            <v>0</v>
          </cell>
          <cell r="E9">
            <v>571</v>
          </cell>
        </row>
        <row r="10">
          <cell r="A10">
            <v>3</v>
          </cell>
          <cell r="B10" t="str">
            <v>Vikramaditya Singh</v>
          </cell>
          <cell r="C10">
            <v>55</v>
          </cell>
          <cell r="D10">
            <v>0</v>
          </cell>
          <cell r="E10">
            <v>55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7</v>
          </cell>
          <cell r="D12">
            <v>0</v>
          </cell>
          <cell r="E12">
            <v>7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648</v>
          </cell>
          <cell r="D21">
            <v>0</v>
          </cell>
          <cell r="E21">
            <v>648</v>
          </cell>
        </row>
      </sheetData>
      <sheetData sheetId="10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540</v>
          </cell>
          <cell r="D9">
            <v>0</v>
          </cell>
          <cell r="E9">
            <v>540</v>
          </cell>
        </row>
        <row r="10">
          <cell r="A10">
            <v>3</v>
          </cell>
          <cell r="B10" t="str">
            <v>Vikramaditya Singh</v>
          </cell>
          <cell r="C10">
            <v>116</v>
          </cell>
          <cell r="D10">
            <v>0</v>
          </cell>
          <cell r="E10">
            <v>116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53</v>
          </cell>
          <cell r="D12">
            <v>0</v>
          </cell>
          <cell r="E12">
            <v>53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722</v>
          </cell>
          <cell r="D21">
            <v>0</v>
          </cell>
          <cell r="E21">
            <v>722</v>
          </cell>
        </row>
      </sheetData>
      <sheetData sheetId="10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432</v>
          </cell>
          <cell r="D9">
            <v>0</v>
          </cell>
          <cell r="E9">
            <v>432</v>
          </cell>
        </row>
        <row r="10">
          <cell r="A10">
            <v>3</v>
          </cell>
          <cell r="B10" t="str">
            <v>Vikramaditya Singh</v>
          </cell>
          <cell r="C10">
            <v>48</v>
          </cell>
          <cell r="D10">
            <v>0</v>
          </cell>
          <cell r="E10">
            <v>48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37</v>
          </cell>
          <cell r="D12">
            <v>0</v>
          </cell>
          <cell r="E12">
            <v>37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531</v>
          </cell>
          <cell r="D21">
            <v>0</v>
          </cell>
          <cell r="E21">
            <v>531</v>
          </cell>
        </row>
      </sheetData>
      <sheetData sheetId="10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432</v>
          </cell>
          <cell r="D9">
            <v>0</v>
          </cell>
          <cell r="E9">
            <v>432</v>
          </cell>
        </row>
        <row r="10">
          <cell r="A10">
            <v>3</v>
          </cell>
          <cell r="B10" t="str">
            <v>Vikramaditya Singh</v>
          </cell>
          <cell r="C10">
            <v>44</v>
          </cell>
          <cell r="D10">
            <v>0</v>
          </cell>
          <cell r="E10">
            <v>44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30</v>
          </cell>
          <cell r="D12">
            <v>0</v>
          </cell>
          <cell r="E12">
            <v>30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10</v>
          </cell>
          <cell r="D17">
            <v>0</v>
          </cell>
          <cell r="E17">
            <v>10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519</v>
          </cell>
          <cell r="D21">
            <v>0</v>
          </cell>
          <cell r="E21">
            <v>519</v>
          </cell>
        </row>
      </sheetData>
      <sheetData sheetId="11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597</v>
          </cell>
          <cell r="D9">
            <v>0</v>
          </cell>
          <cell r="E9">
            <v>597</v>
          </cell>
        </row>
        <row r="10">
          <cell r="A10">
            <v>3</v>
          </cell>
          <cell r="B10" t="str">
            <v>Vikramaditya Singh</v>
          </cell>
          <cell r="C10">
            <v>130</v>
          </cell>
          <cell r="D10">
            <v>0</v>
          </cell>
          <cell r="E10">
            <v>130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8</v>
          </cell>
          <cell r="D12">
            <v>0</v>
          </cell>
          <cell r="E12">
            <v>8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746</v>
          </cell>
          <cell r="D21">
            <v>0</v>
          </cell>
          <cell r="E21">
            <v>746</v>
          </cell>
        </row>
      </sheetData>
      <sheetData sheetId="11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385</v>
          </cell>
          <cell r="D9">
            <v>0</v>
          </cell>
          <cell r="E9">
            <v>385</v>
          </cell>
        </row>
        <row r="10">
          <cell r="A10">
            <v>3</v>
          </cell>
          <cell r="B10" t="str">
            <v>Vikramaditya Singh</v>
          </cell>
          <cell r="C10">
            <v>15</v>
          </cell>
          <cell r="D10">
            <v>0</v>
          </cell>
          <cell r="E10">
            <v>15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404</v>
          </cell>
          <cell r="D21">
            <v>0</v>
          </cell>
          <cell r="E21">
            <v>404</v>
          </cell>
        </row>
      </sheetData>
      <sheetData sheetId="11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17</v>
          </cell>
          <cell r="D9">
            <v>0</v>
          </cell>
          <cell r="E9">
            <v>17</v>
          </cell>
        </row>
        <row r="10">
          <cell r="A10">
            <v>3</v>
          </cell>
          <cell r="B10" t="str">
            <v>Vikramaditya Singh</v>
          </cell>
          <cell r="C10">
            <v>8</v>
          </cell>
          <cell r="D10">
            <v>0</v>
          </cell>
          <cell r="E10">
            <v>8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26</v>
          </cell>
          <cell r="D21">
            <v>0</v>
          </cell>
          <cell r="E21">
            <v>26</v>
          </cell>
        </row>
      </sheetData>
      <sheetData sheetId="11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440</v>
          </cell>
          <cell r="D9">
            <v>0</v>
          </cell>
          <cell r="E9">
            <v>440</v>
          </cell>
        </row>
        <row r="10">
          <cell r="A10">
            <v>3</v>
          </cell>
          <cell r="B10" t="str">
            <v>Vikramaditya Singh</v>
          </cell>
          <cell r="C10">
            <v>21</v>
          </cell>
          <cell r="D10">
            <v>0</v>
          </cell>
          <cell r="E10">
            <v>21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469</v>
          </cell>
          <cell r="D21">
            <v>0</v>
          </cell>
          <cell r="E21">
            <v>469</v>
          </cell>
        </row>
      </sheetData>
      <sheetData sheetId="11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8</v>
          </cell>
          <cell r="D8">
            <v>0</v>
          </cell>
          <cell r="E8">
            <v>8</v>
          </cell>
        </row>
        <row r="9">
          <cell r="A9">
            <v>2</v>
          </cell>
          <cell r="B9" t="str">
            <v>Dr. Jitendra Singh</v>
          </cell>
          <cell r="C9">
            <v>739</v>
          </cell>
          <cell r="D9">
            <v>0</v>
          </cell>
          <cell r="E9">
            <v>739</v>
          </cell>
        </row>
        <row r="10">
          <cell r="A10">
            <v>3</v>
          </cell>
          <cell r="B10" t="str">
            <v>Vikramaditya Singh</v>
          </cell>
          <cell r="C10">
            <v>91</v>
          </cell>
          <cell r="D10">
            <v>0</v>
          </cell>
          <cell r="E10">
            <v>91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16</v>
          </cell>
          <cell r="D12">
            <v>0</v>
          </cell>
          <cell r="E12">
            <v>16</v>
          </cell>
        </row>
        <row r="13">
          <cell r="A13">
            <v>6</v>
          </cell>
          <cell r="B13" t="str">
            <v>Mohd Ayub</v>
          </cell>
          <cell r="C13">
            <v>3</v>
          </cell>
          <cell r="D13">
            <v>0</v>
          </cell>
          <cell r="E13">
            <v>3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11</v>
          </cell>
          <cell r="D20">
            <v>0</v>
          </cell>
          <cell r="E20">
            <v>11</v>
          </cell>
        </row>
        <row r="21">
          <cell r="B21" t="str">
            <v>TOTAL</v>
          </cell>
          <cell r="C21">
            <v>882</v>
          </cell>
          <cell r="D21">
            <v>0</v>
          </cell>
          <cell r="E21">
            <v>882</v>
          </cell>
        </row>
      </sheetData>
      <sheetData sheetId="11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550</v>
          </cell>
          <cell r="D9">
            <v>0</v>
          </cell>
          <cell r="E9">
            <v>550</v>
          </cell>
        </row>
        <row r="10">
          <cell r="A10">
            <v>3</v>
          </cell>
          <cell r="B10" t="str">
            <v>Vikramaditya Singh</v>
          </cell>
          <cell r="C10">
            <v>159</v>
          </cell>
          <cell r="D10">
            <v>0</v>
          </cell>
          <cell r="E10">
            <v>159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724</v>
          </cell>
          <cell r="D21">
            <v>0</v>
          </cell>
          <cell r="E21">
            <v>724</v>
          </cell>
        </row>
      </sheetData>
      <sheetData sheetId="11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497</v>
          </cell>
          <cell r="D9">
            <v>0</v>
          </cell>
          <cell r="E9">
            <v>497</v>
          </cell>
        </row>
        <row r="10">
          <cell r="A10">
            <v>3</v>
          </cell>
          <cell r="B10" t="str">
            <v>Vikramaditya Singh</v>
          </cell>
          <cell r="C10">
            <v>95</v>
          </cell>
          <cell r="D10">
            <v>0</v>
          </cell>
          <cell r="E10">
            <v>95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622</v>
          </cell>
          <cell r="D21">
            <v>0</v>
          </cell>
          <cell r="E21">
            <v>622</v>
          </cell>
        </row>
      </sheetData>
      <sheetData sheetId="11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13</v>
          </cell>
          <cell r="D8">
            <v>0</v>
          </cell>
          <cell r="E8">
            <v>13</v>
          </cell>
        </row>
        <row r="9">
          <cell r="A9">
            <v>2</v>
          </cell>
          <cell r="B9" t="str">
            <v>Dr. Jitendra Singh</v>
          </cell>
          <cell r="C9">
            <v>470</v>
          </cell>
          <cell r="D9">
            <v>0</v>
          </cell>
          <cell r="E9">
            <v>470</v>
          </cell>
        </row>
        <row r="10">
          <cell r="A10">
            <v>3</v>
          </cell>
          <cell r="B10" t="str">
            <v>Vikramaditya Singh</v>
          </cell>
          <cell r="C10">
            <v>103</v>
          </cell>
          <cell r="D10">
            <v>0</v>
          </cell>
          <cell r="E10">
            <v>103</v>
          </cell>
        </row>
        <row r="11">
          <cell r="A11">
            <v>4</v>
          </cell>
          <cell r="B11" t="str">
            <v>Harsh Dev Singh</v>
          </cell>
          <cell r="C11">
            <v>9</v>
          </cell>
          <cell r="D11">
            <v>0</v>
          </cell>
          <cell r="E11">
            <v>9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603</v>
          </cell>
          <cell r="D21">
            <v>0</v>
          </cell>
          <cell r="E21">
            <v>603</v>
          </cell>
        </row>
      </sheetData>
      <sheetData sheetId="11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561</v>
          </cell>
          <cell r="D9">
            <v>0</v>
          </cell>
          <cell r="E9">
            <v>561</v>
          </cell>
        </row>
        <row r="10">
          <cell r="A10">
            <v>3</v>
          </cell>
          <cell r="B10" t="str">
            <v>Vikramaditya Singh</v>
          </cell>
          <cell r="C10">
            <v>93</v>
          </cell>
          <cell r="D10">
            <v>0</v>
          </cell>
          <cell r="E10">
            <v>93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666</v>
          </cell>
          <cell r="D21">
            <v>0</v>
          </cell>
          <cell r="E21">
            <v>666</v>
          </cell>
        </row>
      </sheetData>
      <sheetData sheetId="11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277</v>
          </cell>
          <cell r="D9">
            <v>0</v>
          </cell>
          <cell r="E9">
            <v>277</v>
          </cell>
        </row>
        <row r="10">
          <cell r="A10">
            <v>3</v>
          </cell>
          <cell r="B10" t="str">
            <v>Vikramaditya Singh</v>
          </cell>
          <cell r="C10">
            <v>84</v>
          </cell>
          <cell r="D10">
            <v>0</v>
          </cell>
          <cell r="E10">
            <v>84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5</v>
          </cell>
          <cell r="D17">
            <v>0</v>
          </cell>
          <cell r="E17">
            <v>5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5</v>
          </cell>
          <cell r="D19">
            <v>0</v>
          </cell>
          <cell r="E19">
            <v>5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388</v>
          </cell>
          <cell r="D21">
            <v>0</v>
          </cell>
          <cell r="E21">
            <v>388</v>
          </cell>
        </row>
      </sheetData>
      <sheetData sheetId="12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232</v>
          </cell>
          <cell r="D9">
            <v>0</v>
          </cell>
          <cell r="E9">
            <v>232</v>
          </cell>
        </row>
        <row r="10">
          <cell r="A10">
            <v>3</v>
          </cell>
          <cell r="B10" t="str">
            <v>Vikramaditya Singh</v>
          </cell>
          <cell r="C10">
            <v>51</v>
          </cell>
          <cell r="D10">
            <v>0</v>
          </cell>
          <cell r="E10">
            <v>51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302</v>
          </cell>
          <cell r="D21">
            <v>0</v>
          </cell>
          <cell r="E21">
            <v>302</v>
          </cell>
        </row>
      </sheetData>
      <sheetData sheetId="12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330</v>
          </cell>
          <cell r="D9">
            <v>0</v>
          </cell>
          <cell r="E9">
            <v>330</v>
          </cell>
        </row>
        <row r="10">
          <cell r="A10">
            <v>3</v>
          </cell>
          <cell r="B10" t="str">
            <v>Vikramaditya Singh</v>
          </cell>
          <cell r="C10">
            <v>29</v>
          </cell>
          <cell r="D10">
            <v>0</v>
          </cell>
          <cell r="E10">
            <v>29</v>
          </cell>
        </row>
        <row r="11">
          <cell r="A11">
            <v>4</v>
          </cell>
          <cell r="B11" t="str">
            <v>Harsh Dev Singh</v>
          </cell>
          <cell r="C11">
            <v>24</v>
          </cell>
          <cell r="D11">
            <v>0</v>
          </cell>
          <cell r="E11">
            <v>24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395</v>
          </cell>
          <cell r="D21">
            <v>0</v>
          </cell>
          <cell r="E21">
            <v>395</v>
          </cell>
        </row>
      </sheetData>
      <sheetData sheetId="12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273</v>
          </cell>
          <cell r="D9">
            <v>0</v>
          </cell>
          <cell r="E9">
            <v>273</v>
          </cell>
        </row>
        <row r="10">
          <cell r="A10">
            <v>3</v>
          </cell>
          <cell r="B10" t="str">
            <v>Vikramaditya Singh</v>
          </cell>
          <cell r="C10">
            <v>23</v>
          </cell>
          <cell r="D10">
            <v>0</v>
          </cell>
          <cell r="E10">
            <v>23</v>
          </cell>
        </row>
        <row r="11">
          <cell r="A11">
            <v>4</v>
          </cell>
          <cell r="B11" t="str">
            <v>Harsh Dev Singh</v>
          </cell>
          <cell r="C11">
            <v>11</v>
          </cell>
          <cell r="D11">
            <v>0</v>
          </cell>
          <cell r="E11">
            <v>11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8</v>
          </cell>
          <cell r="D19">
            <v>0</v>
          </cell>
          <cell r="E19">
            <v>8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324</v>
          </cell>
          <cell r="D21">
            <v>0</v>
          </cell>
          <cell r="E21">
            <v>324</v>
          </cell>
        </row>
      </sheetData>
      <sheetData sheetId="12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183</v>
          </cell>
          <cell r="D9">
            <v>0</v>
          </cell>
          <cell r="E9">
            <v>183</v>
          </cell>
        </row>
        <row r="10">
          <cell r="A10">
            <v>3</v>
          </cell>
          <cell r="B10" t="str">
            <v>Vikramaditya Singh</v>
          </cell>
          <cell r="C10">
            <v>29</v>
          </cell>
          <cell r="D10">
            <v>0</v>
          </cell>
          <cell r="E10">
            <v>29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214</v>
          </cell>
          <cell r="D21">
            <v>0</v>
          </cell>
          <cell r="E21">
            <v>214</v>
          </cell>
        </row>
      </sheetData>
      <sheetData sheetId="12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210</v>
          </cell>
          <cell r="D9">
            <v>0</v>
          </cell>
          <cell r="E9">
            <v>210</v>
          </cell>
        </row>
        <row r="10">
          <cell r="A10">
            <v>3</v>
          </cell>
          <cell r="B10" t="str">
            <v>Vikramaditya Singh</v>
          </cell>
          <cell r="C10">
            <v>88</v>
          </cell>
          <cell r="D10">
            <v>0</v>
          </cell>
          <cell r="E10">
            <v>88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305</v>
          </cell>
          <cell r="D21">
            <v>0</v>
          </cell>
          <cell r="E21">
            <v>305</v>
          </cell>
        </row>
      </sheetData>
      <sheetData sheetId="12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245</v>
          </cell>
          <cell r="D9">
            <v>0</v>
          </cell>
          <cell r="E9">
            <v>245</v>
          </cell>
        </row>
        <row r="10">
          <cell r="A10">
            <v>3</v>
          </cell>
          <cell r="B10" t="str">
            <v>Vikramaditya Singh</v>
          </cell>
          <cell r="C10">
            <v>30</v>
          </cell>
          <cell r="D10">
            <v>0</v>
          </cell>
          <cell r="E10">
            <v>30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287</v>
          </cell>
          <cell r="D21">
            <v>0</v>
          </cell>
          <cell r="E21">
            <v>287</v>
          </cell>
        </row>
      </sheetData>
      <sheetData sheetId="12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301</v>
          </cell>
          <cell r="D9">
            <v>0</v>
          </cell>
          <cell r="E9">
            <v>301</v>
          </cell>
        </row>
        <row r="10">
          <cell r="A10">
            <v>3</v>
          </cell>
          <cell r="B10" t="str">
            <v>Vikramaditya Singh</v>
          </cell>
          <cell r="C10">
            <v>58</v>
          </cell>
          <cell r="D10">
            <v>0</v>
          </cell>
          <cell r="E10">
            <v>58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373</v>
          </cell>
          <cell r="D21">
            <v>0</v>
          </cell>
          <cell r="E21">
            <v>373</v>
          </cell>
        </row>
      </sheetData>
      <sheetData sheetId="12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300</v>
          </cell>
          <cell r="D9">
            <v>0</v>
          </cell>
          <cell r="E9">
            <v>300</v>
          </cell>
        </row>
        <row r="10">
          <cell r="A10">
            <v>3</v>
          </cell>
          <cell r="B10" t="str">
            <v>Vikramaditya Singh</v>
          </cell>
          <cell r="C10">
            <v>41</v>
          </cell>
          <cell r="D10">
            <v>0</v>
          </cell>
          <cell r="E10">
            <v>41</v>
          </cell>
        </row>
        <row r="11">
          <cell r="A11">
            <v>4</v>
          </cell>
          <cell r="B11" t="str">
            <v>Harsh Dev Singh</v>
          </cell>
          <cell r="C11">
            <v>15</v>
          </cell>
          <cell r="D11">
            <v>0</v>
          </cell>
          <cell r="E11">
            <v>15</v>
          </cell>
        </row>
        <row r="12">
          <cell r="A12">
            <v>5</v>
          </cell>
          <cell r="B12" t="str">
            <v>Lal Singh</v>
          </cell>
          <cell r="C12">
            <v>10</v>
          </cell>
          <cell r="D12">
            <v>0</v>
          </cell>
          <cell r="E12">
            <v>10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386</v>
          </cell>
          <cell r="D21">
            <v>0</v>
          </cell>
          <cell r="E21">
            <v>386</v>
          </cell>
        </row>
      </sheetData>
      <sheetData sheetId="12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106</v>
          </cell>
          <cell r="D9">
            <v>0</v>
          </cell>
          <cell r="E9">
            <v>106</v>
          </cell>
        </row>
        <row r="10">
          <cell r="A10">
            <v>3</v>
          </cell>
          <cell r="B10" t="str">
            <v>Vikramaditya Singh</v>
          </cell>
          <cell r="C10">
            <v>14</v>
          </cell>
          <cell r="D10">
            <v>0</v>
          </cell>
          <cell r="E10">
            <v>14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122</v>
          </cell>
          <cell r="D21">
            <v>0</v>
          </cell>
          <cell r="E21">
            <v>122</v>
          </cell>
        </row>
      </sheetData>
      <sheetData sheetId="12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140</v>
          </cell>
          <cell r="D9">
            <v>0</v>
          </cell>
          <cell r="E9">
            <v>140</v>
          </cell>
        </row>
        <row r="10">
          <cell r="A10">
            <v>3</v>
          </cell>
          <cell r="B10" t="str">
            <v>Vikramaditya Singh</v>
          </cell>
          <cell r="C10">
            <v>47</v>
          </cell>
          <cell r="D10">
            <v>0</v>
          </cell>
          <cell r="E10">
            <v>47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199</v>
          </cell>
          <cell r="D21">
            <v>0</v>
          </cell>
          <cell r="E21">
            <v>199</v>
          </cell>
        </row>
      </sheetData>
      <sheetData sheetId="13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197</v>
          </cell>
          <cell r="D9">
            <v>0</v>
          </cell>
          <cell r="E9">
            <v>197</v>
          </cell>
        </row>
        <row r="10">
          <cell r="A10">
            <v>3</v>
          </cell>
          <cell r="B10" t="str">
            <v>Vikramaditya Singh</v>
          </cell>
          <cell r="C10">
            <v>18</v>
          </cell>
          <cell r="D10">
            <v>0</v>
          </cell>
          <cell r="E10">
            <v>18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218</v>
          </cell>
          <cell r="D21">
            <v>0</v>
          </cell>
          <cell r="E21">
            <v>218</v>
          </cell>
        </row>
      </sheetData>
      <sheetData sheetId="13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135</v>
          </cell>
          <cell r="D9">
            <v>0</v>
          </cell>
          <cell r="E9">
            <v>135</v>
          </cell>
        </row>
        <row r="10">
          <cell r="A10">
            <v>3</v>
          </cell>
          <cell r="B10" t="str">
            <v>Vikramaditya Singh</v>
          </cell>
          <cell r="C10">
            <v>37</v>
          </cell>
          <cell r="D10">
            <v>0</v>
          </cell>
          <cell r="E10">
            <v>37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177</v>
          </cell>
          <cell r="D21">
            <v>0</v>
          </cell>
          <cell r="E21">
            <v>177</v>
          </cell>
        </row>
      </sheetData>
      <sheetData sheetId="13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213</v>
          </cell>
          <cell r="D9">
            <v>0</v>
          </cell>
          <cell r="E9">
            <v>213</v>
          </cell>
        </row>
        <row r="10">
          <cell r="A10">
            <v>3</v>
          </cell>
          <cell r="B10" t="str">
            <v>Vikramaditya Singh</v>
          </cell>
          <cell r="C10">
            <v>21</v>
          </cell>
          <cell r="D10">
            <v>0</v>
          </cell>
          <cell r="E10">
            <v>21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12</v>
          </cell>
          <cell r="D19">
            <v>0</v>
          </cell>
          <cell r="E19">
            <v>12</v>
          </cell>
        </row>
        <row r="20">
          <cell r="A20">
            <v>13</v>
          </cell>
          <cell r="B20" t="str">
            <v>NOTA</v>
          </cell>
          <cell r="C20">
            <v>8</v>
          </cell>
          <cell r="D20">
            <v>0</v>
          </cell>
          <cell r="E20">
            <v>8</v>
          </cell>
        </row>
        <row r="21">
          <cell r="B21" t="str">
            <v>TOTAL</v>
          </cell>
          <cell r="C21">
            <v>268</v>
          </cell>
          <cell r="D21">
            <v>0</v>
          </cell>
          <cell r="E21">
            <v>268</v>
          </cell>
        </row>
      </sheetData>
      <sheetData sheetId="13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234</v>
          </cell>
          <cell r="D9">
            <v>0</v>
          </cell>
          <cell r="E9">
            <v>234</v>
          </cell>
        </row>
        <row r="10">
          <cell r="A10">
            <v>3</v>
          </cell>
          <cell r="B10" t="str">
            <v>Vikramaditya Singh</v>
          </cell>
          <cell r="C10">
            <v>56</v>
          </cell>
          <cell r="D10">
            <v>0</v>
          </cell>
          <cell r="E10">
            <v>56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10</v>
          </cell>
          <cell r="D14">
            <v>0</v>
          </cell>
          <cell r="E14">
            <v>10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321</v>
          </cell>
          <cell r="D21">
            <v>0</v>
          </cell>
          <cell r="E21">
            <v>321</v>
          </cell>
        </row>
      </sheetData>
      <sheetData sheetId="13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138</v>
          </cell>
          <cell r="D9">
            <v>0</v>
          </cell>
          <cell r="E9">
            <v>138</v>
          </cell>
        </row>
        <row r="10">
          <cell r="A10">
            <v>3</v>
          </cell>
          <cell r="B10" t="str">
            <v>Vikramaditya Singh</v>
          </cell>
          <cell r="C10">
            <v>59</v>
          </cell>
          <cell r="D10">
            <v>0</v>
          </cell>
          <cell r="E10">
            <v>59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215</v>
          </cell>
          <cell r="D21">
            <v>0</v>
          </cell>
          <cell r="E21">
            <v>215</v>
          </cell>
        </row>
      </sheetData>
      <sheetData sheetId="13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251</v>
          </cell>
          <cell r="D9">
            <v>0</v>
          </cell>
          <cell r="E9">
            <v>251</v>
          </cell>
        </row>
        <row r="10">
          <cell r="A10">
            <v>3</v>
          </cell>
          <cell r="B10" t="str">
            <v>Vikramaditya Singh</v>
          </cell>
          <cell r="C10">
            <v>16</v>
          </cell>
          <cell r="D10">
            <v>0</v>
          </cell>
          <cell r="E10">
            <v>16</v>
          </cell>
        </row>
        <row r="11">
          <cell r="A11">
            <v>4</v>
          </cell>
          <cell r="B11" t="str">
            <v>Harsh Dev Singh</v>
          </cell>
          <cell r="C11">
            <v>8</v>
          </cell>
          <cell r="D11">
            <v>0</v>
          </cell>
          <cell r="E11">
            <v>8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283</v>
          </cell>
          <cell r="D21">
            <v>0</v>
          </cell>
          <cell r="E21">
            <v>283</v>
          </cell>
        </row>
      </sheetData>
      <sheetData sheetId="13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195</v>
          </cell>
          <cell r="D9">
            <v>0</v>
          </cell>
          <cell r="E9">
            <v>195</v>
          </cell>
        </row>
        <row r="10">
          <cell r="A10">
            <v>3</v>
          </cell>
          <cell r="B10" t="str">
            <v>Vikramaditya Singh</v>
          </cell>
          <cell r="C10">
            <v>24</v>
          </cell>
          <cell r="D10">
            <v>0</v>
          </cell>
          <cell r="E10">
            <v>24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232</v>
          </cell>
          <cell r="D21">
            <v>0</v>
          </cell>
          <cell r="E21">
            <v>232</v>
          </cell>
        </row>
      </sheetData>
      <sheetData sheetId="13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325</v>
          </cell>
          <cell r="D9">
            <v>0</v>
          </cell>
          <cell r="E9">
            <v>325</v>
          </cell>
        </row>
        <row r="10">
          <cell r="A10">
            <v>3</v>
          </cell>
          <cell r="B10" t="str">
            <v>Vikramaditya Singh</v>
          </cell>
          <cell r="C10">
            <v>86</v>
          </cell>
          <cell r="D10">
            <v>0</v>
          </cell>
          <cell r="E10">
            <v>86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425</v>
          </cell>
          <cell r="D21">
            <v>0</v>
          </cell>
          <cell r="E21">
            <v>425</v>
          </cell>
        </row>
      </sheetData>
      <sheetData sheetId="13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7</v>
          </cell>
          <cell r="D8">
            <v>0</v>
          </cell>
          <cell r="E8">
            <v>7</v>
          </cell>
        </row>
        <row r="9">
          <cell r="A9">
            <v>2</v>
          </cell>
          <cell r="B9" t="str">
            <v>Dr. Jitendra Singh</v>
          </cell>
          <cell r="C9">
            <v>363</v>
          </cell>
          <cell r="D9">
            <v>0</v>
          </cell>
          <cell r="E9">
            <v>363</v>
          </cell>
        </row>
        <row r="10">
          <cell r="A10">
            <v>3</v>
          </cell>
          <cell r="B10" t="str">
            <v>Vikramaditya Singh</v>
          </cell>
          <cell r="C10">
            <v>30</v>
          </cell>
          <cell r="D10">
            <v>0</v>
          </cell>
          <cell r="E10">
            <v>30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4</v>
          </cell>
          <cell r="D15">
            <v>0</v>
          </cell>
          <cell r="E15">
            <v>4</v>
          </cell>
        </row>
        <row r="16">
          <cell r="A16">
            <v>9</v>
          </cell>
          <cell r="B16" t="str">
            <v>Rakesh Mudgal</v>
          </cell>
          <cell r="C16">
            <v>4</v>
          </cell>
          <cell r="D16">
            <v>0</v>
          </cell>
          <cell r="E16">
            <v>4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422</v>
          </cell>
          <cell r="D21">
            <v>0</v>
          </cell>
          <cell r="E21">
            <v>422</v>
          </cell>
        </row>
      </sheetData>
      <sheetData sheetId="13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396</v>
          </cell>
          <cell r="D9">
            <v>0</v>
          </cell>
          <cell r="E9">
            <v>396</v>
          </cell>
        </row>
        <row r="10">
          <cell r="A10">
            <v>3</v>
          </cell>
          <cell r="B10" t="str">
            <v>Vikramaditya Singh</v>
          </cell>
          <cell r="C10">
            <v>64</v>
          </cell>
          <cell r="D10">
            <v>0</v>
          </cell>
          <cell r="E10">
            <v>64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465</v>
          </cell>
          <cell r="D21">
            <v>0</v>
          </cell>
          <cell r="E21">
            <v>465</v>
          </cell>
        </row>
      </sheetData>
      <sheetData sheetId="14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352</v>
          </cell>
          <cell r="D9">
            <v>0</v>
          </cell>
          <cell r="E9">
            <v>352</v>
          </cell>
        </row>
        <row r="10">
          <cell r="A10">
            <v>3</v>
          </cell>
          <cell r="B10" t="str">
            <v>Vikramaditya Singh</v>
          </cell>
          <cell r="C10">
            <v>54</v>
          </cell>
          <cell r="D10">
            <v>0</v>
          </cell>
          <cell r="E10">
            <v>54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414</v>
          </cell>
          <cell r="D21">
            <v>0</v>
          </cell>
          <cell r="E21">
            <v>414</v>
          </cell>
        </row>
      </sheetData>
      <sheetData sheetId="14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456</v>
          </cell>
          <cell r="D9">
            <v>0</v>
          </cell>
          <cell r="E9">
            <v>456</v>
          </cell>
        </row>
        <row r="10">
          <cell r="A10">
            <v>3</v>
          </cell>
          <cell r="B10" t="str">
            <v>Vikramaditya Singh</v>
          </cell>
          <cell r="C10">
            <v>38</v>
          </cell>
          <cell r="D10">
            <v>0</v>
          </cell>
          <cell r="E10">
            <v>38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20</v>
          </cell>
          <cell r="D12">
            <v>0</v>
          </cell>
          <cell r="E12">
            <v>20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525</v>
          </cell>
          <cell r="D21">
            <v>0</v>
          </cell>
          <cell r="E21">
            <v>525</v>
          </cell>
        </row>
      </sheetData>
      <sheetData sheetId="14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400</v>
          </cell>
          <cell r="D9">
            <v>0</v>
          </cell>
          <cell r="E9">
            <v>400</v>
          </cell>
        </row>
        <row r="10">
          <cell r="A10">
            <v>3</v>
          </cell>
          <cell r="B10" t="str">
            <v>Vikramaditya Singh</v>
          </cell>
          <cell r="C10">
            <v>96</v>
          </cell>
          <cell r="D10">
            <v>0</v>
          </cell>
          <cell r="E10">
            <v>96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11</v>
          </cell>
          <cell r="D12">
            <v>0</v>
          </cell>
          <cell r="E12">
            <v>11</v>
          </cell>
        </row>
        <row r="13">
          <cell r="A13">
            <v>6</v>
          </cell>
          <cell r="B13" t="str">
            <v>Mohd Ayub</v>
          </cell>
          <cell r="C13">
            <v>4</v>
          </cell>
          <cell r="D13">
            <v>0</v>
          </cell>
          <cell r="E13">
            <v>4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5</v>
          </cell>
          <cell r="D17">
            <v>0</v>
          </cell>
          <cell r="E17">
            <v>5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7</v>
          </cell>
          <cell r="D19">
            <v>0</v>
          </cell>
          <cell r="E19">
            <v>7</v>
          </cell>
        </row>
        <row r="20">
          <cell r="A20">
            <v>13</v>
          </cell>
          <cell r="B20" t="str">
            <v>NOTA</v>
          </cell>
          <cell r="C20">
            <v>17</v>
          </cell>
          <cell r="D20">
            <v>0</v>
          </cell>
          <cell r="E20">
            <v>17</v>
          </cell>
        </row>
        <row r="21">
          <cell r="B21" t="str">
            <v>TOTAL</v>
          </cell>
          <cell r="C21">
            <v>558</v>
          </cell>
          <cell r="D21">
            <v>0</v>
          </cell>
          <cell r="E21">
            <v>558</v>
          </cell>
        </row>
      </sheetData>
      <sheetData sheetId="14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421</v>
          </cell>
          <cell r="D9">
            <v>0</v>
          </cell>
          <cell r="E9">
            <v>421</v>
          </cell>
        </row>
        <row r="10">
          <cell r="A10">
            <v>3</v>
          </cell>
          <cell r="B10" t="str">
            <v>Vikramaditya Singh</v>
          </cell>
          <cell r="C10">
            <v>14</v>
          </cell>
          <cell r="D10">
            <v>0</v>
          </cell>
          <cell r="E10">
            <v>14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10</v>
          </cell>
          <cell r="D19">
            <v>0</v>
          </cell>
          <cell r="E19">
            <v>10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458</v>
          </cell>
          <cell r="D21">
            <v>0</v>
          </cell>
          <cell r="E21">
            <v>458</v>
          </cell>
        </row>
      </sheetData>
      <sheetData sheetId="14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301</v>
          </cell>
          <cell r="D9">
            <v>0</v>
          </cell>
          <cell r="E9">
            <v>301</v>
          </cell>
        </row>
        <row r="10">
          <cell r="A10">
            <v>3</v>
          </cell>
          <cell r="B10" t="str">
            <v>Vikramaditya Singh</v>
          </cell>
          <cell r="C10">
            <v>14</v>
          </cell>
          <cell r="D10">
            <v>0</v>
          </cell>
          <cell r="E10">
            <v>14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326</v>
          </cell>
          <cell r="D21">
            <v>0</v>
          </cell>
          <cell r="E21">
            <v>326</v>
          </cell>
        </row>
      </sheetData>
      <sheetData sheetId="14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356</v>
          </cell>
          <cell r="D9">
            <v>0</v>
          </cell>
          <cell r="E9">
            <v>356</v>
          </cell>
        </row>
        <row r="10">
          <cell r="A10">
            <v>3</v>
          </cell>
          <cell r="B10" t="str">
            <v>Vikramaditya Singh</v>
          </cell>
          <cell r="C10">
            <v>31</v>
          </cell>
          <cell r="D10">
            <v>0</v>
          </cell>
          <cell r="E10">
            <v>31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3</v>
          </cell>
          <cell r="D15">
            <v>0</v>
          </cell>
          <cell r="E15">
            <v>3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403</v>
          </cell>
          <cell r="D21">
            <v>0</v>
          </cell>
          <cell r="E21">
            <v>403</v>
          </cell>
        </row>
      </sheetData>
      <sheetData sheetId="14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7</v>
          </cell>
          <cell r="D8">
            <v>0</v>
          </cell>
          <cell r="E8">
            <v>7</v>
          </cell>
        </row>
        <row r="9">
          <cell r="A9">
            <v>2</v>
          </cell>
          <cell r="B9" t="str">
            <v>Dr. Jitendra Singh</v>
          </cell>
          <cell r="C9">
            <v>511</v>
          </cell>
          <cell r="D9">
            <v>0</v>
          </cell>
          <cell r="E9">
            <v>511</v>
          </cell>
        </row>
        <row r="10">
          <cell r="A10">
            <v>3</v>
          </cell>
          <cell r="B10" t="str">
            <v>Vikramaditya Singh</v>
          </cell>
          <cell r="C10">
            <v>32</v>
          </cell>
          <cell r="D10">
            <v>0</v>
          </cell>
          <cell r="E10">
            <v>32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577</v>
          </cell>
          <cell r="D21">
            <v>0</v>
          </cell>
          <cell r="E21">
            <v>577</v>
          </cell>
        </row>
      </sheetData>
      <sheetData sheetId="14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384</v>
          </cell>
          <cell r="D9">
            <v>0</v>
          </cell>
          <cell r="E9">
            <v>384</v>
          </cell>
        </row>
        <row r="10">
          <cell r="A10">
            <v>3</v>
          </cell>
          <cell r="B10" t="str">
            <v>Vikramaditya Singh</v>
          </cell>
          <cell r="C10">
            <v>42</v>
          </cell>
          <cell r="D10">
            <v>0</v>
          </cell>
          <cell r="E10">
            <v>42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12</v>
          </cell>
          <cell r="D19">
            <v>0</v>
          </cell>
          <cell r="E19">
            <v>12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463</v>
          </cell>
          <cell r="D21">
            <v>0</v>
          </cell>
          <cell r="E21">
            <v>463</v>
          </cell>
        </row>
      </sheetData>
      <sheetData sheetId="14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513</v>
          </cell>
          <cell r="D9">
            <v>0</v>
          </cell>
          <cell r="E9">
            <v>513</v>
          </cell>
        </row>
        <row r="10">
          <cell r="A10">
            <v>3</v>
          </cell>
          <cell r="B10" t="str">
            <v>Vikramaditya Singh</v>
          </cell>
          <cell r="C10">
            <v>94</v>
          </cell>
          <cell r="D10">
            <v>0</v>
          </cell>
          <cell r="E10">
            <v>94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5</v>
          </cell>
          <cell r="D19">
            <v>0</v>
          </cell>
          <cell r="E19">
            <v>5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638</v>
          </cell>
          <cell r="D21">
            <v>0</v>
          </cell>
          <cell r="E21">
            <v>638</v>
          </cell>
        </row>
      </sheetData>
      <sheetData sheetId="14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634</v>
          </cell>
          <cell r="D9">
            <v>0</v>
          </cell>
          <cell r="E9">
            <v>634</v>
          </cell>
        </row>
        <row r="10">
          <cell r="A10">
            <v>3</v>
          </cell>
          <cell r="B10" t="str">
            <v>Vikramaditya Singh</v>
          </cell>
          <cell r="C10">
            <v>19</v>
          </cell>
          <cell r="D10">
            <v>0</v>
          </cell>
          <cell r="E10">
            <v>19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656</v>
          </cell>
          <cell r="D21">
            <v>0</v>
          </cell>
          <cell r="E21">
            <v>656</v>
          </cell>
        </row>
      </sheetData>
      <sheetData sheetId="15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11</v>
          </cell>
          <cell r="D8">
            <v>0</v>
          </cell>
          <cell r="E8">
            <v>11</v>
          </cell>
        </row>
        <row r="9">
          <cell r="A9">
            <v>2</v>
          </cell>
          <cell r="B9" t="str">
            <v>Dr. Jitendra Singh</v>
          </cell>
          <cell r="C9">
            <v>587</v>
          </cell>
          <cell r="D9">
            <v>0</v>
          </cell>
          <cell r="E9">
            <v>587</v>
          </cell>
        </row>
        <row r="10">
          <cell r="A10">
            <v>3</v>
          </cell>
          <cell r="B10" t="str">
            <v>Vikramaditya Singh</v>
          </cell>
          <cell r="C10">
            <v>99</v>
          </cell>
          <cell r="D10">
            <v>0</v>
          </cell>
          <cell r="E10">
            <v>99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716</v>
          </cell>
          <cell r="D21">
            <v>0</v>
          </cell>
          <cell r="E21">
            <v>716</v>
          </cell>
        </row>
      </sheetData>
      <sheetData sheetId="15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5</v>
          </cell>
          <cell r="D8">
            <v>0</v>
          </cell>
          <cell r="E8">
            <v>5</v>
          </cell>
        </row>
        <row r="9">
          <cell r="A9">
            <v>2</v>
          </cell>
          <cell r="B9" t="str">
            <v>Dr. Jitendra Singh</v>
          </cell>
          <cell r="C9">
            <v>474</v>
          </cell>
          <cell r="D9">
            <v>0</v>
          </cell>
          <cell r="E9">
            <v>474</v>
          </cell>
        </row>
        <row r="10">
          <cell r="A10">
            <v>3</v>
          </cell>
          <cell r="B10" t="str">
            <v>Vikramaditya Singh</v>
          </cell>
          <cell r="C10">
            <v>34</v>
          </cell>
          <cell r="D10">
            <v>0</v>
          </cell>
          <cell r="E10">
            <v>34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524</v>
          </cell>
          <cell r="D21">
            <v>0</v>
          </cell>
          <cell r="E21">
            <v>524</v>
          </cell>
        </row>
      </sheetData>
      <sheetData sheetId="15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10</v>
          </cell>
          <cell r="D8">
            <v>0</v>
          </cell>
          <cell r="E8">
            <v>10</v>
          </cell>
        </row>
        <row r="9">
          <cell r="A9">
            <v>2</v>
          </cell>
          <cell r="B9" t="str">
            <v>Dr. Jitendra Singh</v>
          </cell>
          <cell r="C9">
            <v>657</v>
          </cell>
          <cell r="D9">
            <v>0</v>
          </cell>
          <cell r="E9">
            <v>657</v>
          </cell>
        </row>
        <row r="10">
          <cell r="A10">
            <v>3</v>
          </cell>
          <cell r="B10" t="str">
            <v>Vikramaditya Singh</v>
          </cell>
          <cell r="C10">
            <v>187</v>
          </cell>
          <cell r="D10">
            <v>0</v>
          </cell>
          <cell r="E10">
            <v>187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10</v>
          </cell>
          <cell r="D19">
            <v>0</v>
          </cell>
          <cell r="E19">
            <v>10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887</v>
          </cell>
          <cell r="D21">
            <v>0</v>
          </cell>
          <cell r="E21">
            <v>887</v>
          </cell>
        </row>
      </sheetData>
      <sheetData sheetId="15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758</v>
          </cell>
          <cell r="D9">
            <v>0</v>
          </cell>
          <cell r="E9">
            <v>758</v>
          </cell>
        </row>
        <row r="10">
          <cell r="A10">
            <v>3</v>
          </cell>
          <cell r="B10" t="str">
            <v>Vikramaditya Singh</v>
          </cell>
          <cell r="C10">
            <v>52</v>
          </cell>
          <cell r="D10">
            <v>0</v>
          </cell>
          <cell r="E10">
            <v>52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8</v>
          </cell>
          <cell r="D19">
            <v>0</v>
          </cell>
          <cell r="E19">
            <v>8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845</v>
          </cell>
          <cell r="D21">
            <v>0</v>
          </cell>
          <cell r="E21">
            <v>845</v>
          </cell>
        </row>
      </sheetData>
      <sheetData sheetId="15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429</v>
          </cell>
          <cell r="D9">
            <v>0</v>
          </cell>
          <cell r="E9">
            <v>429</v>
          </cell>
        </row>
        <row r="10">
          <cell r="A10">
            <v>3</v>
          </cell>
          <cell r="B10" t="str">
            <v>Vikramaditya Singh</v>
          </cell>
          <cell r="C10">
            <v>128</v>
          </cell>
          <cell r="D10">
            <v>0</v>
          </cell>
          <cell r="E10">
            <v>128</v>
          </cell>
        </row>
        <row r="11">
          <cell r="A11">
            <v>4</v>
          </cell>
          <cell r="B11" t="str">
            <v>Harsh Dev Singh</v>
          </cell>
          <cell r="C11">
            <v>9</v>
          </cell>
          <cell r="D11">
            <v>0</v>
          </cell>
          <cell r="E11">
            <v>9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570</v>
          </cell>
          <cell r="D21">
            <v>0</v>
          </cell>
          <cell r="E21">
            <v>570</v>
          </cell>
        </row>
      </sheetData>
      <sheetData sheetId="15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491</v>
          </cell>
          <cell r="D9">
            <v>0</v>
          </cell>
          <cell r="E9">
            <v>491</v>
          </cell>
        </row>
        <row r="10">
          <cell r="A10">
            <v>3</v>
          </cell>
          <cell r="B10" t="str">
            <v>Vikramaditya Singh</v>
          </cell>
          <cell r="C10">
            <v>93</v>
          </cell>
          <cell r="D10">
            <v>0</v>
          </cell>
          <cell r="E10">
            <v>93</v>
          </cell>
        </row>
        <row r="11">
          <cell r="A11">
            <v>4</v>
          </cell>
          <cell r="B11" t="str">
            <v>Harsh Dev Singh</v>
          </cell>
          <cell r="C11">
            <v>8</v>
          </cell>
          <cell r="D11">
            <v>0</v>
          </cell>
          <cell r="E11">
            <v>8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3</v>
          </cell>
          <cell r="D17">
            <v>0</v>
          </cell>
          <cell r="E17">
            <v>3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7</v>
          </cell>
          <cell r="D20">
            <v>0</v>
          </cell>
          <cell r="E20">
            <v>7</v>
          </cell>
        </row>
        <row r="21">
          <cell r="B21" t="str">
            <v>TOTAL</v>
          </cell>
          <cell r="C21">
            <v>615</v>
          </cell>
          <cell r="D21">
            <v>0</v>
          </cell>
          <cell r="E21">
            <v>615</v>
          </cell>
        </row>
      </sheetData>
      <sheetData sheetId="15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691</v>
          </cell>
          <cell r="D9">
            <v>0</v>
          </cell>
          <cell r="E9">
            <v>691</v>
          </cell>
        </row>
        <row r="10">
          <cell r="A10">
            <v>3</v>
          </cell>
          <cell r="B10" t="str">
            <v>Vikramaditya Singh</v>
          </cell>
          <cell r="C10">
            <v>79</v>
          </cell>
          <cell r="D10">
            <v>0</v>
          </cell>
          <cell r="E10">
            <v>79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787</v>
          </cell>
          <cell r="D21">
            <v>0</v>
          </cell>
          <cell r="E21">
            <v>787</v>
          </cell>
        </row>
      </sheetData>
      <sheetData sheetId="15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475</v>
          </cell>
          <cell r="D9">
            <v>0</v>
          </cell>
          <cell r="E9">
            <v>475</v>
          </cell>
        </row>
        <row r="10">
          <cell r="A10">
            <v>3</v>
          </cell>
          <cell r="B10" t="str">
            <v>Vikramaditya Singh</v>
          </cell>
          <cell r="C10">
            <v>240</v>
          </cell>
          <cell r="D10">
            <v>0</v>
          </cell>
          <cell r="E10">
            <v>240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6</v>
          </cell>
          <cell r="D19">
            <v>0</v>
          </cell>
          <cell r="E19">
            <v>6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746</v>
          </cell>
          <cell r="D21">
            <v>0</v>
          </cell>
          <cell r="E21">
            <v>746</v>
          </cell>
        </row>
      </sheetData>
      <sheetData sheetId="15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623</v>
          </cell>
          <cell r="D9">
            <v>0</v>
          </cell>
          <cell r="E9">
            <v>623</v>
          </cell>
        </row>
        <row r="10">
          <cell r="A10">
            <v>3</v>
          </cell>
          <cell r="B10" t="str">
            <v>Vikramaditya Singh</v>
          </cell>
          <cell r="C10">
            <v>131</v>
          </cell>
          <cell r="D10">
            <v>0</v>
          </cell>
          <cell r="E10">
            <v>131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9</v>
          </cell>
          <cell r="D12">
            <v>0</v>
          </cell>
          <cell r="E12">
            <v>9</v>
          </cell>
        </row>
        <row r="13">
          <cell r="A13">
            <v>6</v>
          </cell>
          <cell r="B13" t="str">
            <v>Mohd Ayub</v>
          </cell>
          <cell r="C13">
            <v>3</v>
          </cell>
          <cell r="D13">
            <v>0</v>
          </cell>
          <cell r="E13">
            <v>3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784</v>
          </cell>
          <cell r="D21">
            <v>0</v>
          </cell>
          <cell r="E21">
            <v>784</v>
          </cell>
        </row>
      </sheetData>
      <sheetData sheetId="15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16</v>
          </cell>
          <cell r="D8">
            <v>0</v>
          </cell>
          <cell r="E8">
            <v>16</v>
          </cell>
        </row>
        <row r="9">
          <cell r="A9">
            <v>2</v>
          </cell>
          <cell r="B9" t="str">
            <v>Dr. Jitendra Singh</v>
          </cell>
          <cell r="C9">
            <v>373</v>
          </cell>
          <cell r="D9">
            <v>0</v>
          </cell>
          <cell r="E9">
            <v>373</v>
          </cell>
        </row>
        <row r="10">
          <cell r="A10">
            <v>3</v>
          </cell>
          <cell r="B10" t="str">
            <v>Vikramaditya Singh</v>
          </cell>
          <cell r="C10">
            <v>183</v>
          </cell>
          <cell r="D10">
            <v>0</v>
          </cell>
          <cell r="E10">
            <v>183</v>
          </cell>
        </row>
        <row r="11">
          <cell r="A11">
            <v>4</v>
          </cell>
          <cell r="B11" t="str">
            <v>Harsh Dev Singh</v>
          </cell>
          <cell r="C11">
            <v>16</v>
          </cell>
          <cell r="D11">
            <v>0</v>
          </cell>
          <cell r="E11">
            <v>16</v>
          </cell>
        </row>
        <row r="12">
          <cell r="A12">
            <v>5</v>
          </cell>
          <cell r="B12" t="str">
            <v>Lal Singh</v>
          </cell>
          <cell r="C12">
            <v>5</v>
          </cell>
          <cell r="D12">
            <v>0</v>
          </cell>
          <cell r="E12">
            <v>5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4</v>
          </cell>
          <cell r="D15">
            <v>0</v>
          </cell>
          <cell r="E15">
            <v>4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612</v>
          </cell>
          <cell r="D21">
            <v>0</v>
          </cell>
          <cell r="E21">
            <v>612</v>
          </cell>
        </row>
      </sheetData>
      <sheetData sheetId="16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7</v>
          </cell>
          <cell r="D8">
            <v>0</v>
          </cell>
          <cell r="E8">
            <v>7</v>
          </cell>
        </row>
        <row r="9">
          <cell r="A9">
            <v>2</v>
          </cell>
          <cell r="B9" t="str">
            <v>Dr. Jitendra Singh</v>
          </cell>
          <cell r="C9">
            <v>352</v>
          </cell>
          <cell r="D9">
            <v>0</v>
          </cell>
          <cell r="E9">
            <v>352</v>
          </cell>
        </row>
        <row r="10">
          <cell r="A10">
            <v>3</v>
          </cell>
          <cell r="B10" t="str">
            <v>Vikramaditya Singh</v>
          </cell>
          <cell r="C10">
            <v>55</v>
          </cell>
          <cell r="D10">
            <v>0</v>
          </cell>
          <cell r="E10">
            <v>55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430</v>
          </cell>
          <cell r="D21">
            <v>0</v>
          </cell>
          <cell r="E21">
            <v>430</v>
          </cell>
        </row>
      </sheetData>
      <sheetData sheetId="16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550</v>
          </cell>
          <cell r="D9">
            <v>0</v>
          </cell>
          <cell r="E9">
            <v>550</v>
          </cell>
        </row>
        <row r="10">
          <cell r="A10">
            <v>3</v>
          </cell>
          <cell r="B10" t="str">
            <v>Vikramaditya Singh</v>
          </cell>
          <cell r="C10">
            <v>35</v>
          </cell>
          <cell r="D10">
            <v>0</v>
          </cell>
          <cell r="E10">
            <v>35</v>
          </cell>
        </row>
        <row r="11">
          <cell r="A11">
            <v>4</v>
          </cell>
          <cell r="B11" t="str">
            <v>Harsh Dev Singh</v>
          </cell>
          <cell r="C11">
            <v>9</v>
          </cell>
          <cell r="D11">
            <v>0</v>
          </cell>
          <cell r="E11">
            <v>9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6</v>
          </cell>
          <cell r="D15">
            <v>0</v>
          </cell>
          <cell r="E15">
            <v>6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6</v>
          </cell>
          <cell r="D20">
            <v>0</v>
          </cell>
          <cell r="E20">
            <v>6</v>
          </cell>
        </row>
        <row r="21">
          <cell r="B21" t="str">
            <v>TOTAL</v>
          </cell>
          <cell r="C21">
            <v>616</v>
          </cell>
          <cell r="D21">
            <v>0</v>
          </cell>
          <cell r="E21">
            <v>616</v>
          </cell>
        </row>
      </sheetData>
      <sheetData sheetId="16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589</v>
          </cell>
          <cell r="D9">
            <v>0</v>
          </cell>
          <cell r="E9">
            <v>589</v>
          </cell>
        </row>
        <row r="10">
          <cell r="A10">
            <v>3</v>
          </cell>
          <cell r="B10" t="str">
            <v>Vikramaditya Singh</v>
          </cell>
          <cell r="C10">
            <v>133</v>
          </cell>
          <cell r="D10">
            <v>0</v>
          </cell>
          <cell r="E10">
            <v>133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739</v>
          </cell>
          <cell r="D21">
            <v>0</v>
          </cell>
          <cell r="E21">
            <v>739</v>
          </cell>
        </row>
      </sheetData>
      <sheetData sheetId="16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330</v>
          </cell>
          <cell r="D9">
            <v>0</v>
          </cell>
          <cell r="E9">
            <v>330</v>
          </cell>
        </row>
        <row r="10">
          <cell r="A10">
            <v>3</v>
          </cell>
          <cell r="B10" t="str">
            <v>Vikramaditya Singh</v>
          </cell>
          <cell r="C10">
            <v>71</v>
          </cell>
          <cell r="D10">
            <v>0</v>
          </cell>
          <cell r="E10">
            <v>71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7</v>
          </cell>
          <cell r="D12">
            <v>0</v>
          </cell>
          <cell r="E12">
            <v>7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417</v>
          </cell>
          <cell r="D21">
            <v>0</v>
          </cell>
          <cell r="E21">
            <v>417</v>
          </cell>
        </row>
      </sheetData>
      <sheetData sheetId="16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517</v>
          </cell>
          <cell r="D9">
            <v>0</v>
          </cell>
          <cell r="E9">
            <v>517</v>
          </cell>
        </row>
        <row r="10">
          <cell r="A10">
            <v>3</v>
          </cell>
          <cell r="B10" t="str">
            <v>Vikramaditya Singh</v>
          </cell>
          <cell r="C10">
            <v>65</v>
          </cell>
          <cell r="D10">
            <v>0</v>
          </cell>
          <cell r="E10">
            <v>65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593</v>
          </cell>
          <cell r="D21">
            <v>0</v>
          </cell>
          <cell r="E21">
            <v>593</v>
          </cell>
        </row>
      </sheetData>
      <sheetData sheetId="16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559</v>
          </cell>
          <cell r="D9">
            <v>0</v>
          </cell>
          <cell r="E9">
            <v>559</v>
          </cell>
        </row>
        <row r="10">
          <cell r="A10">
            <v>3</v>
          </cell>
          <cell r="B10" t="str">
            <v>Vikramaditya Singh</v>
          </cell>
          <cell r="C10">
            <v>45</v>
          </cell>
          <cell r="D10">
            <v>0</v>
          </cell>
          <cell r="E10">
            <v>45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618</v>
          </cell>
          <cell r="D21">
            <v>0</v>
          </cell>
          <cell r="E21">
            <v>618</v>
          </cell>
        </row>
      </sheetData>
      <sheetData sheetId="16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409</v>
          </cell>
          <cell r="D9">
            <v>0</v>
          </cell>
          <cell r="E9">
            <v>409</v>
          </cell>
        </row>
        <row r="10">
          <cell r="A10">
            <v>3</v>
          </cell>
          <cell r="B10" t="str">
            <v>Vikramaditya Singh</v>
          </cell>
          <cell r="C10">
            <v>42</v>
          </cell>
          <cell r="D10">
            <v>0</v>
          </cell>
          <cell r="E10">
            <v>42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4</v>
          </cell>
          <cell r="D12">
            <v>0</v>
          </cell>
          <cell r="E12">
            <v>4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464</v>
          </cell>
          <cell r="D21">
            <v>0</v>
          </cell>
          <cell r="E21">
            <v>464</v>
          </cell>
        </row>
      </sheetData>
      <sheetData sheetId="16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7</v>
          </cell>
          <cell r="D8">
            <v>0</v>
          </cell>
          <cell r="E8">
            <v>7</v>
          </cell>
        </row>
        <row r="9">
          <cell r="A9">
            <v>2</v>
          </cell>
          <cell r="B9" t="str">
            <v>Dr. Jitendra Singh</v>
          </cell>
          <cell r="C9">
            <v>578</v>
          </cell>
          <cell r="D9">
            <v>0</v>
          </cell>
          <cell r="E9">
            <v>578</v>
          </cell>
        </row>
        <row r="10">
          <cell r="A10">
            <v>3</v>
          </cell>
          <cell r="B10" t="str">
            <v>Vikramaditya Singh</v>
          </cell>
          <cell r="C10">
            <v>111</v>
          </cell>
          <cell r="D10">
            <v>0</v>
          </cell>
          <cell r="E10">
            <v>111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1</v>
          </cell>
          <cell r="D18">
            <v>0</v>
          </cell>
          <cell r="E18">
            <v>1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716</v>
          </cell>
          <cell r="D21">
            <v>0</v>
          </cell>
          <cell r="E21">
            <v>716</v>
          </cell>
        </row>
      </sheetData>
      <sheetData sheetId="16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452</v>
          </cell>
          <cell r="D9">
            <v>0</v>
          </cell>
          <cell r="E9">
            <v>452</v>
          </cell>
        </row>
        <row r="10">
          <cell r="A10">
            <v>3</v>
          </cell>
          <cell r="B10" t="str">
            <v>Vikramaditya Singh</v>
          </cell>
          <cell r="C10">
            <v>72</v>
          </cell>
          <cell r="D10">
            <v>0</v>
          </cell>
          <cell r="E10">
            <v>72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4</v>
          </cell>
          <cell r="D17">
            <v>0</v>
          </cell>
          <cell r="E17">
            <v>4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539</v>
          </cell>
          <cell r="D21">
            <v>0</v>
          </cell>
          <cell r="E21">
            <v>539</v>
          </cell>
        </row>
      </sheetData>
      <sheetData sheetId="16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285</v>
          </cell>
          <cell r="D9">
            <v>0</v>
          </cell>
          <cell r="E9">
            <v>285</v>
          </cell>
        </row>
        <row r="10">
          <cell r="A10">
            <v>3</v>
          </cell>
          <cell r="B10" t="str">
            <v>Vikramaditya Singh</v>
          </cell>
          <cell r="C10">
            <v>100</v>
          </cell>
          <cell r="D10">
            <v>0</v>
          </cell>
          <cell r="E10">
            <v>100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400</v>
          </cell>
          <cell r="D21">
            <v>0</v>
          </cell>
          <cell r="E21">
            <v>400</v>
          </cell>
        </row>
      </sheetData>
      <sheetData sheetId="17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341</v>
          </cell>
          <cell r="D9">
            <v>0</v>
          </cell>
          <cell r="E9">
            <v>341</v>
          </cell>
        </row>
        <row r="10">
          <cell r="A10">
            <v>3</v>
          </cell>
          <cell r="B10" t="str">
            <v>Vikramaditya Singh</v>
          </cell>
          <cell r="C10">
            <v>98</v>
          </cell>
          <cell r="D10">
            <v>0</v>
          </cell>
          <cell r="E10">
            <v>98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455</v>
          </cell>
          <cell r="D21">
            <v>0</v>
          </cell>
          <cell r="E21">
            <v>455</v>
          </cell>
        </row>
      </sheetData>
      <sheetData sheetId="17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212</v>
          </cell>
          <cell r="D9">
            <v>0</v>
          </cell>
          <cell r="E9">
            <v>212</v>
          </cell>
        </row>
        <row r="10">
          <cell r="A10">
            <v>3</v>
          </cell>
          <cell r="B10" t="str">
            <v>Vikramaditya Singh</v>
          </cell>
          <cell r="C10">
            <v>161</v>
          </cell>
          <cell r="D10">
            <v>0</v>
          </cell>
          <cell r="E10">
            <v>161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6</v>
          </cell>
          <cell r="D12">
            <v>0</v>
          </cell>
          <cell r="E12">
            <v>6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400</v>
          </cell>
          <cell r="D21">
            <v>0</v>
          </cell>
          <cell r="E21">
            <v>400</v>
          </cell>
        </row>
      </sheetData>
      <sheetData sheetId="17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322</v>
          </cell>
          <cell r="D9">
            <v>0</v>
          </cell>
          <cell r="E9">
            <v>322</v>
          </cell>
        </row>
        <row r="10">
          <cell r="A10">
            <v>3</v>
          </cell>
          <cell r="B10" t="str">
            <v>Vikramaditya Singh</v>
          </cell>
          <cell r="C10">
            <v>203</v>
          </cell>
          <cell r="D10">
            <v>0</v>
          </cell>
          <cell r="E10">
            <v>203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2</v>
          </cell>
          <cell r="D13">
            <v>0</v>
          </cell>
          <cell r="E13">
            <v>2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543</v>
          </cell>
          <cell r="D21">
            <v>0</v>
          </cell>
          <cell r="E21">
            <v>543</v>
          </cell>
        </row>
      </sheetData>
      <sheetData sheetId="17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213</v>
          </cell>
          <cell r="D9">
            <v>0</v>
          </cell>
          <cell r="E9">
            <v>213</v>
          </cell>
        </row>
        <row r="10">
          <cell r="A10">
            <v>3</v>
          </cell>
          <cell r="B10" t="str">
            <v>Vikramaditya Singh</v>
          </cell>
          <cell r="C10">
            <v>26</v>
          </cell>
          <cell r="D10">
            <v>0</v>
          </cell>
          <cell r="E10">
            <v>26</v>
          </cell>
        </row>
        <row r="11">
          <cell r="A11">
            <v>4</v>
          </cell>
          <cell r="B11" t="str">
            <v>Harsh Dev Singh</v>
          </cell>
          <cell r="C11">
            <v>7</v>
          </cell>
          <cell r="D11">
            <v>0</v>
          </cell>
          <cell r="E11">
            <v>7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254</v>
          </cell>
          <cell r="D21">
            <v>0</v>
          </cell>
          <cell r="E21">
            <v>254</v>
          </cell>
        </row>
      </sheetData>
      <sheetData sheetId="17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214</v>
          </cell>
          <cell r="D9">
            <v>0</v>
          </cell>
          <cell r="E9">
            <v>214</v>
          </cell>
        </row>
        <row r="10">
          <cell r="A10">
            <v>3</v>
          </cell>
          <cell r="B10" t="str">
            <v>Vikramaditya Singh</v>
          </cell>
          <cell r="C10">
            <v>32</v>
          </cell>
          <cell r="D10">
            <v>0</v>
          </cell>
          <cell r="E10">
            <v>32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247</v>
          </cell>
          <cell r="D21">
            <v>0</v>
          </cell>
          <cell r="E21">
            <v>247</v>
          </cell>
        </row>
      </sheetData>
      <sheetData sheetId="17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190</v>
          </cell>
          <cell r="D9">
            <v>0</v>
          </cell>
          <cell r="E9">
            <v>190</v>
          </cell>
        </row>
        <row r="10">
          <cell r="A10">
            <v>3</v>
          </cell>
          <cell r="B10" t="str">
            <v>Vikramaditya Singh</v>
          </cell>
          <cell r="C10">
            <v>26</v>
          </cell>
          <cell r="D10">
            <v>0</v>
          </cell>
          <cell r="E10">
            <v>26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221</v>
          </cell>
          <cell r="D21">
            <v>0</v>
          </cell>
          <cell r="E21">
            <v>221</v>
          </cell>
        </row>
      </sheetData>
      <sheetData sheetId="17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132</v>
          </cell>
          <cell r="D9">
            <v>0</v>
          </cell>
          <cell r="E9">
            <v>132</v>
          </cell>
        </row>
        <row r="10">
          <cell r="A10">
            <v>3</v>
          </cell>
          <cell r="B10" t="str">
            <v>Vikramaditya Singh</v>
          </cell>
          <cell r="C10">
            <v>19</v>
          </cell>
          <cell r="D10">
            <v>0</v>
          </cell>
          <cell r="E10">
            <v>19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152</v>
          </cell>
          <cell r="D21">
            <v>0</v>
          </cell>
          <cell r="E21">
            <v>152</v>
          </cell>
        </row>
      </sheetData>
      <sheetData sheetId="17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101</v>
          </cell>
          <cell r="D9">
            <v>0</v>
          </cell>
          <cell r="E9">
            <v>101</v>
          </cell>
        </row>
        <row r="10">
          <cell r="A10">
            <v>3</v>
          </cell>
          <cell r="B10" t="str">
            <v>Vikramaditya Singh</v>
          </cell>
          <cell r="C10">
            <v>253</v>
          </cell>
          <cell r="D10">
            <v>0</v>
          </cell>
          <cell r="E10">
            <v>253</v>
          </cell>
        </row>
        <row r="11">
          <cell r="A11">
            <v>4</v>
          </cell>
          <cell r="B11" t="str">
            <v>Harsh Dev Singh</v>
          </cell>
          <cell r="C11">
            <v>4</v>
          </cell>
          <cell r="D11">
            <v>0</v>
          </cell>
          <cell r="E11">
            <v>4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3</v>
          </cell>
          <cell r="D14">
            <v>0</v>
          </cell>
          <cell r="E14">
            <v>3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7</v>
          </cell>
          <cell r="D18">
            <v>0</v>
          </cell>
          <cell r="E18">
            <v>7</v>
          </cell>
        </row>
        <row r="19">
          <cell r="A19">
            <v>12</v>
          </cell>
          <cell r="B19" t="str">
            <v>Firdous Ahmed Bawani</v>
          </cell>
          <cell r="C19">
            <v>5</v>
          </cell>
          <cell r="D19">
            <v>0</v>
          </cell>
          <cell r="E19">
            <v>5</v>
          </cell>
        </row>
        <row r="20">
          <cell r="A20">
            <v>13</v>
          </cell>
          <cell r="B20" t="str">
            <v>NOTA</v>
          </cell>
          <cell r="C20">
            <v>23</v>
          </cell>
          <cell r="D20">
            <v>0</v>
          </cell>
          <cell r="E20">
            <v>23</v>
          </cell>
        </row>
        <row r="21">
          <cell r="B21" t="str">
            <v>TOTAL</v>
          </cell>
          <cell r="C21">
            <v>405</v>
          </cell>
          <cell r="D21">
            <v>0</v>
          </cell>
          <cell r="E21">
            <v>405</v>
          </cell>
        </row>
      </sheetData>
      <sheetData sheetId="17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6</v>
          </cell>
          <cell r="D8">
            <v>0</v>
          </cell>
          <cell r="E8">
            <v>6</v>
          </cell>
        </row>
        <row r="9">
          <cell r="A9">
            <v>2</v>
          </cell>
          <cell r="B9" t="str">
            <v>Dr. Jitendra Singh</v>
          </cell>
          <cell r="C9">
            <v>222</v>
          </cell>
          <cell r="D9">
            <v>0</v>
          </cell>
          <cell r="E9">
            <v>222</v>
          </cell>
        </row>
        <row r="10">
          <cell r="A10">
            <v>3</v>
          </cell>
          <cell r="B10" t="str">
            <v>Vikramaditya Singh</v>
          </cell>
          <cell r="C10">
            <v>292</v>
          </cell>
          <cell r="D10">
            <v>0</v>
          </cell>
          <cell r="E10">
            <v>292</v>
          </cell>
        </row>
        <row r="11">
          <cell r="A11">
            <v>4</v>
          </cell>
          <cell r="B11" t="str">
            <v>Harsh Dev Singh</v>
          </cell>
          <cell r="C11">
            <v>6</v>
          </cell>
          <cell r="D11">
            <v>0</v>
          </cell>
          <cell r="E11">
            <v>6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3</v>
          </cell>
          <cell r="D20">
            <v>0</v>
          </cell>
          <cell r="E20">
            <v>3</v>
          </cell>
        </row>
        <row r="21">
          <cell r="B21" t="str">
            <v>TOTAL</v>
          </cell>
          <cell r="C21">
            <v>534</v>
          </cell>
          <cell r="D21">
            <v>0</v>
          </cell>
          <cell r="E21">
            <v>534</v>
          </cell>
        </row>
      </sheetData>
      <sheetData sheetId="17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290</v>
          </cell>
          <cell r="D9">
            <v>0</v>
          </cell>
          <cell r="E9">
            <v>290</v>
          </cell>
        </row>
        <row r="10">
          <cell r="A10">
            <v>3</v>
          </cell>
          <cell r="B10" t="str">
            <v>Vikramaditya Singh</v>
          </cell>
          <cell r="C10">
            <v>76</v>
          </cell>
          <cell r="D10">
            <v>0</v>
          </cell>
          <cell r="E10">
            <v>76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386</v>
          </cell>
          <cell r="D21">
            <v>0</v>
          </cell>
          <cell r="E21">
            <v>386</v>
          </cell>
        </row>
      </sheetData>
      <sheetData sheetId="180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155</v>
          </cell>
          <cell r="D9">
            <v>0</v>
          </cell>
          <cell r="E9">
            <v>155</v>
          </cell>
        </row>
        <row r="10">
          <cell r="A10">
            <v>3</v>
          </cell>
          <cell r="B10" t="str">
            <v>Vikramaditya Singh</v>
          </cell>
          <cell r="C10">
            <v>39</v>
          </cell>
          <cell r="D10">
            <v>0</v>
          </cell>
          <cell r="E10">
            <v>39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196</v>
          </cell>
          <cell r="D21">
            <v>0</v>
          </cell>
          <cell r="E21">
            <v>196</v>
          </cell>
        </row>
      </sheetData>
      <sheetData sheetId="181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3</v>
          </cell>
          <cell r="D8">
            <v>0</v>
          </cell>
          <cell r="E8">
            <v>3</v>
          </cell>
        </row>
        <row r="9">
          <cell r="A9">
            <v>2</v>
          </cell>
          <cell r="B9" t="str">
            <v>Dr. Jitendra Singh</v>
          </cell>
          <cell r="C9">
            <v>178</v>
          </cell>
          <cell r="D9">
            <v>0</v>
          </cell>
          <cell r="E9">
            <v>178</v>
          </cell>
        </row>
        <row r="10">
          <cell r="A10">
            <v>3</v>
          </cell>
          <cell r="B10" t="str">
            <v>Vikramaditya Singh</v>
          </cell>
          <cell r="C10">
            <v>21</v>
          </cell>
          <cell r="D10">
            <v>0</v>
          </cell>
          <cell r="E10">
            <v>21</v>
          </cell>
        </row>
        <row r="11">
          <cell r="A11">
            <v>4</v>
          </cell>
          <cell r="B11" t="str">
            <v>Harsh Dev Singh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5</v>
          </cell>
          <cell r="B12" t="str">
            <v>Lal Singh</v>
          </cell>
          <cell r="C12">
            <v>2</v>
          </cell>
          <cell r="D12">
            <v>0</v>
          </cell>
          <cell r="E12">
            <v>2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2</v>
          </cell>
          <cell r="D16">
            <v>0</v>
          </cell>
          <cell r="E16">
            <v>2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4</v>
          </cell>
          <cell r="D18">
            <v>0</v>
          </cell>
          <cell r="E18">
            <v>4</v>
          </cell>
        </row>
        <row r="19">
          <cell r="A19">
            <v>12</v>
          </cell>
          <cell r="B19" t="str">
            <v>Firdous Ahmed Bawani</v>
          </cell>
          <cell r="C19">
            <v>6</v>
          </cell>
          <cell r="D19">
            <v>0</v>
          </cell>
          <cell r="E19">
            <v>6</v>
          </cell>
        </row>
        <row r="20">
          <cell r="A20">
            <v>13</v>
          </cell>
          <cell r="B20" t="str">
            <v>NOTA</v>
          </cell>
          <cell r="C20">
            <v>4</v>
          </cell>
          <cell r="D20">
            <v>0</v>
          </cell>
          <cell r="E20">
            <v>4</v>
          </cell>
        </row>
        <row r="21">
          <cell r="B21" t="str">
            <v>TOTAL</v>
          </cell>
          <cell r="C21">
            <v>220</v>
          </cell>
          <cell r="D21">
            <v>0</v>
          </cell>
          <cell r="E21">
            <v>220</v>
          </cell>
        </row>
      </sheetData>
      <sheetData sheetId="182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54</v>
          </cell>
          <cell r="D9">
            <v>0</v>
          </cell>
          <cell r="E9">
            <v>54</v>
          </cell>
        </row>
        <row r="10">
          <cell r="A10">
            <v>3</v>
          </cell>
          <cell r="B10" t="str">
            <v>Vikramaditya Singh</v>
          </cell>
          <cell r="C10">
            <v>61</v>
          </cell>
          <cell r="D10">
            <v>0</v>
          </cell>
          <cell r="E10">
            <v>61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TOTAL</v>
          </cell>
          <cell r="C21">
            <v>121</v>
          </cell>
          <cell r="D21">
            <v>0</v>
          </cell>
          <cell r="E21">
            <v>121</v>
          </cell>
        </row>
      </sheetData>
      <sheetData sheetId="183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391</v>
          </cell>
          <cell r="D9">
            <v>0</v>
          </cell>
          <cell r="E9">
            <v>391</v>
          </cell>
        </row>
        <row r="10">
          <cell r="A10">
            <v>3</v>
          </cell>
          <cell r="B10" t="str">
            <v>Vikramaditya Singh</v>
          </cell>
          <cell r="C10">
            <v>58</v>
          </cell>
          <cell r="D10">
            <v>0</v>
          </cell>
          <cell r="E10">
            <v>58</v>
          </cell>
        </row>
        <row r="11">
          <cell r="A11">
            <v>4</v>
          </cell>
          <cell r="B11" t="str">
            <v>Harsh Dev Singh</v>
          </cell>
          <cell r="C11">
            <v>5</v>
          </cell>
          <cell r="D11">
            <v>0</v>
          </cell>
          <cell r="E11">
            <v>5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1</v>
          </cell>
          <cell r="D14">
            <v>0</v>
          </cell>
          <cell r="E14">
            <v>1</v>
          </cell>
        </row>
        <row r="15">
          <cell r="A15">
            <v>8</v>
          </cell>
          <cell r="B15" t="str">
            <v>Bansi Lal</v>
          </cell>
          <cell r="C15">
            <v>1</v>
          </cell>
          <cell r="D15">
            <v>0</v>
          </cell>
          <cell r="E15">
            <v>1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8</v>
          </cell>
          <cell r="D20">
            <v>0</v>
          </cell>
          <cell r="E20">
            <v>8</v>
          </cell>
        </row>
        <row r="21">
          <cell r="B21" t="str">
            <v>TOTAL</v>
          </cell>
          <cell r="C21">
            <v>471</v>
          </cell>
          <cell r="D21">
            <v>0</v>
          </cell>
          <cell r="E21">
            <v>471</v>
          </cell>
        </row>
      </sheetData>
      <sheetData sheetId="184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2</v>
          </cell>
          <cell r="D8">
            <v>0</v>
          </cell>
          <cell r="E8">
            <v>2</v>
          </cell>
        </row>
        <row r="9">
          <cell r="A9">
            <v>2</v>
          </cell>
          <cell r="B9" t="str">
            <v>Dr. Jitendra Singh</v>
          </cell>
          <cell r="C9">
            <v>353</v>
          </cell>
          <cell r="D9">
            <v>0</v>
          </cell>
          <cell r="E9">
            <v>353</v>
          </cell>
        </row>
        <row r="10">
          <cell r="A10">
            <v>3</v>
          </cell>
          <cell r="B10" t="str">
            <v>Vikramaditya Singh</v>
          </cell>
          <cell r="C10">
            <v>73</v>
          </cell>
          <cell r="D10">
            <v>0</v>
          </cell>
          <cell r="E10">
            <v>73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2</v>
          </cell>
          <cell r="D18">
            <v>0</v>
          </cell>
          <cell r="E18">
            <v>2</v>
          </cell>
        </row>
        <row r="19">
          <cell r="A19">
            <v>12</v>
          </cell>
          <cell r="B19" t="str">
            <v>Firdous Ahmed Bawani</v>
          </cell>
          <cell r="C19">
            <v>1</v>
          </cell>
          <cell r="D19">
            <v>0</v>
          </cell>
          <cell r="E19">
            <v>1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438</v>
          </cell>
          <cell r="D21">
            <v>0</v>
          </cell>
          <cell r="E21">
            <v>438</v>
          </cell>
        </row>
      </sheetData>
      <sheetData sheetId="185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377</v>
          </cell>
          <cell r="D9">
            <v>0</v>
          </cell>
          <cell r="E9">
            <v>377</v>
          </cell>
        </row>
        <row r="10">
          <cell r="A10">
            <v>3</v>
          </cell>
          <cell r="B10" t="str">
            <v>Vikramaditya Singh</v>
          </cell>
          <cell r="C10">
            <v>27</v>
          </cell>
          <cell r="D10">
            <v>0</v>
          </cell>
          <cell r="E10">
            <v>27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5</v>
          </cell>
          <cell r="D12">
            <v>0</v>
          </cell>
          <cell r="E12">
            <v>5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2</v>
          </cell>
          <cell r="D14">
            <v>0</v>
          </cell>
          <cell r="E14">
            <v>2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2</v>
          </cell>
          <cell r="D17">
            <v>0</v>
          </cell>
          <cell r="E17">
            <v>2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4</v>
          </cell>
          <cell r="D19">
            <v>0</v>
          </cell>
          <cell r="E19">
            <v>4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422</v>
          </cell>
          <cell r="D21">
            <v>0</v>
          </cell>
          <cell r="E21">
            <v>422</v>
          </cell>
        </row>
      </sheetData>
      <sheetData sheetId="186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4</v>
          </cell>
          <cell r="D8">
            <v>0</v>
          </cell>
          <cell r="E8">
            <v>4</v>
          </cell>
        </row>
        <row r="9">
          <cell r="A9">
            <v>2</v>
          </cell>
          <cell r="B9" t="str">
            <v>Dr. Jitendra Singh</v>
          </cell>
          <cell r="C9">
            <v>430</v>
          </cell>
          <cell r="D9">
            <v>0</v>
          </cell>
          <cell r="E9">
            <v>430</v>
          </cell>
        </row>
        <row r="10">
          <cell r="A10">
            <v>3</v>
          </cell>
          <cell r="B10" t="str">
            <v>Vikramaditya Singh</v>
          </cell>
          <cell r="C10">
            <v>54</v>
          </cell>
          <cell r="D10">
            <v>0</v>
          </cell>
          <cell r="E10">
            <v>54</v>
          </cell>
        </row>
        <row r="11">
          <cell r="A11">
            <v>4</v>
          </cell>
          <cell r="B11" t="str">
            <v>Harsh Dev Singh</v>
          </cell>
          <cell r="C11">
            <v>2</v>
          </cell>
          <cell r="D11">
            <v>0</v>
          </cell>
          <cell r="E11">
            <v>2</v>
          </cell>
        </row>
        <row r="12">
          <cell r="A12">
            <v>5</v>
          </cell>
          <cell r="B12" t="str">
            <v>Lal Singh</v>
          </cell>
          <cell r="C12">
            <v>3</v>
          </cell>
          <cell r="D12">
            <v>0</v>
          </cell>
          <cell r="E12">
            <v>3</v>
          </cell>
        </row>
        <row r="13">
          <cell r="A13">
            <v>6</v>
          </cell>
          <cell r="B13" t="str">
            <v>Mohd Ayub</v>
          </cell>
          <cell r="C13">
            <v>3</v>
          </cell>
          <cell r="D13">
            <v>0</v>
          </cell>
          <cell r="E13">
            <v>3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2</v>
          </cell>
          <cell r="D15">
            <v>0</v>
          </cell>
          <cell r="E15">
            <v>2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500</v>
          </cell>
          <cell r="D21">
            <v>0</v>
          </cell>
          <cell r="E21">
            <v>500</v>
          </cell>
        </row>
      </sheetData>
      <sheetData sheetId="187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202</v>
          </cell>
          <cell r="D9">
            <v>0</v>
          </cell>
          <cell r="E9">
            <v>202</v>
          </cell>
        </row>
        <row r="10">
          <cell r="A10">
            <v>3</v>
          </cell>
          <cell r="B10" t="str">
            <v>Vikramaditya Singh</v>
          </cell>
          <cell r="C10">
            <v>68</v>
          </cell>
          <cell r="D10">
            <v>0</v>
          </cell>
          <cell r="E10">
            <v>68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1</v>
          </cell>
          <cell r="D12">
            <v>0</v>
          </cell>
          <cell r="E12">
            <v>1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1</v>
          </cell>
          <cell r="D17">
            <v>0</v>
          </cell>
          <cell r="E17">
            <v>1</v>
          </cell>
        </row>
        <row r="18">
          <cell r="A18">
            <v>11</v>
          </cell>
          <cell r="B18" t="str">
            <v>Garib Singh</v>
          </cell>
          <cell r="C18">
            <v>3</v>
          </cell>
          <cell r="D18">
            <v>0</v>
          </cell>
          <cell r="E18">
            <v>3</v>
          </cell>
        </row>
        <row r="19">
          <cell r="A19">
            <v>12</v>
          </cell>
          <cell r="B19" t="str">
            <v>Firdous Ahmed Bawani</v>
          </cell>
          <cell r="C19">
            <v>2</v>
          </cell>
          <cell r="D19">
            <v>0</v>
          </cell>
          <cell r="E19">
            <v>2</v>
          </cell>
        </row>
        <row r="20">
          <cell r="A20">
            <v>13</v>
          </cell>
          <cell r="B20" t="str">
            <v>NOTA</v>
          </cell>
          <cell r="C20">
            <v>5</v>
          </cell>
          <cell r="D20">
            <v>0</v>
          </cell>
          <cell r="E20">
            <v>5</v>
          </cell>
        </row>
        <row r="21">
          <cell r="B21" t="str">
            <v>TOTAL</v>
          </cell>
          <cell r="C21">
            <v>285</v>
          </cell>
          <cell r="D21">
            <v>0</v>
          </cell>
          <cell r="E21">
            <v>285</v>
          </cell>
        </row>
      </sheetData>
      <sheetData sheetId="188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</v>
          </cell>
          <cell r="B9" t="str">
            <v>Dr. Jitendra Singh</v>
          </cell>
          <cell r="C9">
            <v>387</v>
          </cell>
          <cell r="D9">
            <v>0</v>
          </cell>
          <cell r="E9">
            <v>387</v>
          </cell>
        </row>
        <row r="10">
          <cell r="A10">
            <v>3</v>
          </cell>
          <cell r="B10" t="str">
            <v>Vikramaditya Singh</v>
          </cell>
          <cell r="C10">
            <v>59</v>
          </cell>
          <cell r="D10">
            <v>0</v>
          </cell>
          <cell r="E10">
            <v>59</v>
          </cell>
        </row>
        <row r="11">
          <cell r="A11">
            <v>4</v>
          </cell>
          <cell r="B11" t="str">
            <v>Harsh Dev Singh</v>
          </cell>
          <cell r="C11">
            <v>3</v>
          </cell>
          <cell r="D11">
            <v>0</v>
          </cell>
          <cell r="E11">
            <v>3</v>
          </cell>
        </row>
        <row r="12">
          <cell r="A12">
            <v>5</v>
          </cell>
          <cell r="B12" t="str">
            <v>Lal Singh</v>
          </cell>
          <cell r="C12">
            <v>9</v>
          </cell>
          <cell r="D12">
            <v>0</v>
          </cell>
          <cell r="E12">
            <v>9</v>
          </cell>
        </row>
        <row r="13">
          <cell r="A13">
            <v>6</v>
          </cell>
          <cell r="B13" t="str">
            <v>Mohd Ayub</v>
          </cell>
          <cell r="C13">
            <v>1</v>
          </cell>
          <cell r="D13">
            <v>0</v>
          </cell>
          <cell r="E13">
            <v>1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1</v>
          </cell>
          <cell r="D16">
            <v>0</v>
          </cell>
          <cell r="E16">
            <v>1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5</v>
          </cell>
          <cell r="D18">
            <v>0</v>
          </cell>
          <cell r="E18">
            <v>5</v>
          </cell>
        </row>
        <row r="19">
          <cell r="A19">
            <v>12</v>
          </cell>
          <cell r="B19" t="str">
            <v>Firdous Ahmed Bawani</v>
          </cell>
          <cell r="C19">
            <v>3</v>
          </cell>
          <cell r="D19">
            <v>0</v>
          </cell>
          <cell r="E19">
            <v>3</v>
          </cell>
        </row>
        <row r="20">
          <cell r="A20">
            <v>13</v>
          </cell>
          <cell r="B20" t="str">
            <v>NOTA</v>
          </cell>
          <cell r="C20">
            <v>2</v>
          </cell>
          <cell r="D20">
            <v>0</v>
          </cell>
          <cell r="E20">
            <v>2</v>
          </cell>
        </row>
        <row r="21">
          <cell r="B21" t="str">
            <v>TOTAL</v>
          </cell>
          <cell r="C21">
            <v>470</v>
          </cell>
          <cell r="D21">
            <v>0</v>
          </cell>
          <cell r="E21">
            <v>470</v>
          </cell>
        </row>
      </sheetData>
      <sheetData sheetId="189" refreshError="1">
        <row r="7">
          <cell r="A7" t="str">
            <v>S.No. Of Candidates</v>
          </cell>
          <cell r="B7" t="str">
            <v>Name of Candidates</v>
          </cell>
          <cell r="C7" t="str">
            <v>No. Of Votes as displayed on Control Unit</v>
          </cell>
          <cell r="D7" t="str">
            <v>No. Of Test Votes to be deducted as per item 5 of Part I</v>
          </cell>
          <cell r="E7" t="str">
            <v>No. Of Valid votes(3-4)</v>
          </cell>
        </row>
        <row r="8">
          <cell r="A8">
            <v>1</v>
          </cell>
          <cell r="B8" t="str">
            <v>Tilak Raj Bhagat</v>
          </cell>
          <cell r="C8">
            <v>1</v>
          </cell>
          <cell r="D8">
            <v>0</v>
          </cell>
          <cell r="E8">
            <v>1</v>
          </cell>
        </row>
        <row r="9">
          <cell r="A9">
            <v>2</v>
          </cell>
          <cell r="B9" t="str">
            <v>Dr. Jitendra Singh</v>
          </cell>
          <cell r="C9">
            <v>89</v>
          </cell>
          <cell r="D9">
            <v>0</v>
          </cell>
          <cell r="E9">
            <v>89</v>
          </cell>
        </row>
        <row r="10">
          <cell r="A10">
            <v>3</v>
          </cell>
          <cell r="B10" t="str">
            <v>Vikramaditya Singh</v>
          </cell>
          <cell r="C10">
            <v>89</v>
          </cell>
          <cell r="D10">
            <v>0</v>
          </cell>
          <cell r="E10">
            <v>89</v>
          </cell>
        </row>
        <row r="11">
          <cell r="A11">
            <v>4</v>
          </cell>
          <cell r="B11" t="str">
            <v>Harsh Dev Singh</v>
          </cell>
          <cell r="C11">
            <v>1</v>
          </cell>
          <cell r="D11">
            <v>0</v>
          </cell>
          <cell r="E11">
            <v>1</v>
          </cell>
        </row>
        <row r="12">
          <cell r="A12">
            <v>5</v>
          </cell>
          <cell r="B12" t="str">
            <v>Lal Singh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6</v>
          </cell>
          <cell r="B13" t="str">
            <v>Mohd Ayub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7</v>
          </cell>
          <cell r="B14" t="str">
            <v>Meenakshi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8</v>
          </cell>
          <cell r="B15" t="str">
            <v>Bansi Lal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9</v>
          </cell>
          <cell r="B16" t="str">
            <v>Rakesh Mudgal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10</v>
          </cell>
          <cell r="B17" t="str">
            <v>Shaber Ahmed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11</v>
          </cell>
          <cell r="B18" t="str">
            <v>Garib Singh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12</v>
          </cell>
          <cell r="B19" t="str">
            <v>Firdous Ahmed Bawani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13</v>
          </cell>
          <cell r="B20" t="str">
            <v>NOTA</v>
          </cell>
          <cell r="C20">
            <v>1</v>
          </cell>
          <cell r="D20">
            <v>0</v>
          </cell>
          <cell r="E20">
            <v>1</v>
          </cell>
        </row>
        <row r="21">
          <cell r="B21" t="str">
            <v>TOTAL</v>
          </cell>
          <cell r="C21">
            <v>181</v>
          </cell>
          <cell r="D21">
            <v>0</v>
          </cell>
          <cell r="E21">
            <v>181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Form-20"/>
      <sheetName val="16"/>
    </sheetNames>
    <sheetDataSet>
      <sheetData sheetId="0">
        <row r="6">
          <cell r="C6">
            <v>18</v>
          </cell>
          <cell r="D6">
            <v>4</v>
          </cell>
          <cell r="E6">
            <v>4</v>
          </cell>
          <cell r="F6">
            <v>8</v>
          </cell>
          <cell r="G6">
            <v>3</v>
          </cell>
          <cell r="H6">
            <v>16</v>
          </cell>
          <cell r="I6">
            <v>9</v>
          </cell>
          <cell r="J6">
            <v>5</v>
          </cell>
          <cell r="K6">
            <v>7</v>
          </cell>
          <cell r="L6">
            <v>12</v>
          </cell>
          <cell r="M6">
            <v>13</v>
          </cell>
          <cell r="N6">
            <v>40</v>
          </cell>
        </row>
        <row r="7">
          <cell r="C7">
            <v>460</v>
          </cell>
          <cell r="D7">
            <v>172</v>
          </cell>
          <cell r="E7">
            <v>204</v>
          </cell>
          <cell r="F7">
            <v>188</v>
          </cell>
          <cell r="G7">
            <v>190</v>
          </cell>
          <cell r="H7">
            <v>546</v>
          </cell>
          <cell r="I7">
            <v>490</v>
          </cell>
          <cell r="J7">
            <v>449</v>
          </cell>
          <cell r="K7">
            <v>709</v>
          </cell>
          <cell r="L7">
            <v>366</v>
          </cell>
          <cell r="M7">
            <v>667</v>
          </cell>
          <cell r="N7">
            <v>604</v>
          </cell>
        </row>
        <row r="8">
          <cell r="C8">
            <v>71</v>
          </cell>
          <cell r="D8">
            <v>40</v>
          </cell>
          <cell r="E8">
            <v>3</v>
          </cell>
          <cell r="F8">
            <v>9</v>
          </cell>
          <cell r="G8">
            <v>36</v>
          </cell>
          <cell r="H8">
            <v>22</v>
          </cell>
          <cell r="I8">
            <v>13</v>
          </cell>
          <cell r="J8">
            <v>227</v>
          </cell>
          <cell r="K8">
            <v>88</v>
          </cell>
          <cell r="L8">
            <v>41</v>
          </cell>
          <cell r="M8">
            <v>49</v>
          </cell>
          <cell r="N8">
            <v>109</v>
          </cell>
        </row>
        <row r="9">
          <cell r="C9">
            <v>84</v>
          </cell>
          <cell r="D9">
            <v>26</v>
          </cell>
          <cell r="E9">
            <v>137</v>
          </cell>
          <cell r="F9">
            <v>66</v>
          </cell>
          <cell r="G9">
            <v>25</v>
          </cell>
          <cell r="H9">
            <v>26</v>
          </cell>
          <cell r="I9">
            <v>32</v>
          </cell>
          <cell r="J9">
            <v>21</v>
          </cell>
          <cell r="K9">
            <v>21</v>
          </cell>
          <cell r="L9">
            <v>58</v>
          </cell>
          <cell r="M9">
            <v>14</v>
          </cell>
          <cell r="N9">
            <v>32</v>
          </cell>
        </row>
        <row r="10">
          <cell r="C10">
            <v>2</v>
          </cell>
          <cell r="D10">
            <v>1</v>
          </cell>
          <cell r="E10">
            <v>6</v>
          </cell>
          <cell r="F10">
            <v>13</v>
          </cell>
          <cell r="G10">
            <v>0</v>
          </cell>
          <cell r="H10">
            <v>1</v>
          </cell>
          <cell r="I10">
            <v>6</v>
          </cell>
          <cell r="J10">
            <v>2</v>
          </cell>
          <cell r="K10">
            <v>3</v>
          </cell>
          <cell r="L10">
            <v>8</v>
          </cell>
          <cell r="M10">
            <v>5</v>
          </cell>
          <cell r="N10">
            <v>4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4</v>
          </cell>
          <cell r="G11">
            <v>0</v>
          </cell>
          <cell r="H11">
            <v>0</v>
          </cell>
          <cell r="I11">
            <v>3</v>
          </cell>
          <cell r="J11">
            <v>1</v>
          </cell>
          <cell r="K11">
            <v>0</v>
          </cell>
          <cell r="L11">
            <v>2</v>
          </cell>
          <cell r="M11">
            <v>2</v>
          </cell>
          <cell r="N11">
            <v>4</v>
          </cell>
        </row>
        <row r="12">
          <cell r="C12">
            <v>4</v>
          </cell>
          <cell r="D12">
            <v>1</v>
          </cell>
          <cell r="E12">
            <v>1</v>
          </cell>
          <cell r="F12">
            <v>2</v>
          </cell>
          <cell r="G12">
            <v>0</v>
          </cell>
          <cell r="H12">
            <v>2</v>
          </cell>
          <cell r="I12">
            <v>2</v>
          </cell>
          <cell r="J12">
            <v>2</v>
          </cell>
          <cell r="K12">
            <v>1</v>
          </cell>
          <cell r="L12">
            <v>1</v>
          </cell>
          <cell r="M12">
            <v>3</v>
          </cell>
          <cell r="N12">
            <v>4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2</v>
          </cell>
          <cell r="G13">
            <v>0</v>
          </cell>
          <cell r="H13">
            <v>0</v>
          </cell>
          <cell r="I13">
            <v>2</v>
          </cell>
          <cell r="J13">
            <v>0</v>
          </cell>
          <cell r="K13">
            <v>1</v>
          </cell>
          <cell r="L13">
            <v>0</v>
          </cell>
          <cell r="M13">
            <v>1</v>
          </cell>
          <cell r="N13">
            <v>2</v>
          </cell>
        </row>
        <row r="14">
          <cell r="C14">
            <v>4</v>
          </cell>
          <cell r="D14">
            <v>1</v>
          </cell>
          <cell r="E14">
            <v>1</v>
          </cell>
          <cell r="F14">
            <v>3</v>
          </cell>
          <cell r="G14">
            <v>1</v>
          </cell>
          <cell r="H14">
            <v>3</v>
          </cell>
          <cell r="I14">
            <v>1</v>
          </cell>
          <cell r="J14">
            <v>4</v>
          </cell>
          <cell r="K14">
            <v>2</v>
          </cell>
          <cell r="L14">
            <v>0</v>
          </cell>
          <cell r="M14">
            <v>2</v>
          </cell>
          <cell r="N14">
            <v>5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6</v>
          </cell>
          <cell r="G15">
            <v>0</v>
          </cell>
          <cell r="H15">
            <v>3</v>
          </cell>
          <cell r="I15">
            <v>0</v>
          </cell>
          <cell r="J15">
            <v>2</v>
          </cell>
          <cell r="K15">
            <v>1</v>
          </cell>
          <cell r="L15">
            <v>1</v>
          </cell>
          <cell r="M15">
            <v>4</v>
          </cell>
          <cell r="N15">
            <v>9</v>
          </cell>
        </row>
        <row r="16">
          <cell r="C16">
            <v>2</v>
          </cell>
          <cell r="D16">
            <v>2</v>
          </cell>
          <cell r="E16">
            <v>0</v>
          </cell>
          <cell r="F16">
            <v>7</v>
          </cell>
          <cell r="G16">
            <v>0</v>
          </cell>
          <cell r="H16">
            <v>2</v>
          </cell>
          <cell r="I16">
            <v>4</v>
          </cell>
          <cell r="J16">
            <v>0</v>
          </cell>
          <cell r="K16">
            <v>4</v>
          </cell>
          <cell r="L16">
            <v>0</v>
          </cell>
          <cell r="M16">
            <v>4</v>
          </cell>
          <cell r="N16">
            <v>6</v>
          </cell>
        </row>
        <row r="17">
          <cell r="C17">
            <v>2</v>
          </cell>
          <cell r="D17">
            <v>3</v>
          </cell>
          <cell r="E17">
            <v>1</v>
          </cell>
          <cell r="F17">
            <v>9</v>
          </cell>
          <cell r="G17">
            <v>0</v>
          </cell>
          <cell r="H17">
            <v>10</v>
          </cell>
          <cell r="I17">
            <v>3</v>
          </cell>
          <cell r="J17">
            <v>6</v>
          </cell>
          <cell r="K17">
            <v>6</v>
          </cell>
          <cell r="L17">
            <v>0</v>
          </cell>
          <cell r="M17">
            <v>9</v>
          </cell>
          <cell r="N17">
            <v>14</v>
          </cell>
        </row>
        <row r="18">
          <cell r="C18">
            <v>7</v>
          </cell>
          <cell r="D18">
            <v>9</v>
          </cell>
          <cell r="E18">
            <v>2</v>
          </cell>
          <cell r="F18">
            <v>18</v>
          </cell>
          <cell r="G18">
            <v>2</v>
          </cell>
          <cell r="H18">
            <v>12</v>
          </cell>
          <cell r="I18">
            <v>4</v>
          </cell>
          <cell r="J18">
            <v>3</v>
          </cell>
          <cell r="K18">
            <v>5</v>
          </cell>
          <cell r="L18">
            <v>6</v>
          </cell>
          <cell r="M18">
            <v>16</v>
          </cell>
          <cell r="N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662</v>
          </cell>
          <cell r="D20">
            <v>259</v>
          </cell>
          <cell r="E20">
            <v>359</v>
          </cell>
          <cell r="F20">
            <v>335</v>
          </cell>
          <cell r="G20">
            <v>257</v>
          </cell>
          <cell r="H20">
            <v>643</v>
          </cell>
          <cell r="I20">
            <v>569</v>
          </cell>
          <cell r="J20">
            <v>722</v>
          </cell>
          <cell r="K20">
            <v>848</v>
          </cell>
          <cell r="L20">
            <v>495</v>
          </cell>
          <cell r="M20">
            <v>789</v>
          </cell>
          <cell r="N20">
            <v>848</v>
          </cell>
        </row>
      </sheetData>
      <sheetData sheetId="1">
        <row r="6">
          <cell r="C6">
            <v>10</v>
          </cell>
          <cell r="D6">
            <v>2</v>
          </cell>
          <cell r="E6">
            <v>1</v>
          </cell>
          <cell r="F6">
            <v>12</v>
          </cell>
          <cell r="G6">
            <v>10</v>
          </cell>
          <cell r="H6">
            <v>6</v>
          </cell>
          <cell r="I6">
            <v>0</v>
          </cell>
          <cell r="J6">
            <v>11</v>
          </cell>
          <cell r="K6">
            <v>7</v>
          </cell>
          <cell r="L6">
            <v>16</v>
          </cell>
          <cell r="M6">
            <v>8</v>
          </cell>
          <cell r="N6">
            <v>7</v>
          </cell>
        </row>
        <row r="7">
          <cell r="C7">
            <v>488</v>
          </cell>
          <cell r="D7">
            <v>325</v>
          </cell>
          <cell r="E7">
            <v>43</v>
          </cell>
          <cell r="F7">
            <v>749</v>
          </cell>
          <cell r="G7">
            <v>513</v>
          </cell>
          <cell r="H7">
            <v>588</v>
          </cell>
          <cell r="I7">
            <v>47</v>
          </cell>
          <cell r="J7">
            <v>583</v>
          </cell>
          <cell r="K7">
            <v>412</v>
          </cell>
          <cell r="L7">
            <v>647</v>
          </cell>
          <cell r="M7">
            <v>601</v>
          </cell>
          <cell r="N7">
            <v>425</v>
          </cell>
        </row>
        <row r="8">
          <cell r="C8">
            <v>171</v>
          </cell>
          <cell r="D8">
            <v>109</v>
          </cell>
          <cell r="E8">
            <v>221</v>
          </cell>
          <cell r="F8">
            <v>91</v>
          </cell>
          <cell r="G8">
            <v>46</v>
          </cell>
          <cell r="H8">
            <v>122</v>
          </cell>
          <cell r="I8">
            <v>158</v>
          </cell>
          <cell r="J8">
            <v>50</v>
          </cell>
          <cell r="K8">
            <v>281</v>
          </cell>
          <cell r="L8">
            <v>70</v>
          </cell>
          <cell r="M8">
            <v>85</v>
          </cell>
          <cell r="N8">
            <v>27</v>
          </cell>
        </row>
        <row r="9">
          <cell r="C9">
            <v>11</v>
          </cell>
          <cell r="D9">
            <v>17</v>
          </cell>
          <cell r="E9">
            <v>4</v>
          </cell>
          <cell r="F9">
            <v>46</v>
          </cell>
          <cell r="G9">
            <v>79</v>
          </cell>
          <cell r="H9">
            <v>16</v>
          </cell>
          <cell r="I9">
            <v>6</v>
          </cell>
          <cell r="J9">
            <v>7</v>
          </cell>
          <cell r="K9">
            <v>3</v>
          </cell>
          <cell r="L9">
            <v>13</v>
          </cell>
          <cell r="M9">
            <v>15</v>
          </cell>
          <cell r="N9">
            <v>42</v>
          </cell>
        </row>
        <row r="10">
          <cell r="C10">
            <v>1</v>
          </cell>
          <cell r="D10">
            <v>1</v>
          </cell>
          <cell r="E10">
            <v>0</v>
          </cell>
          <cell r="F10">
            <v>2</v>
          </cell>
          <cell r="G10">
            <v>8</v>
          </cell>
          <cell r="H10">
            <v>1</v>
          </cell>
          <cell r="I10">
            <v>2</v>
          </cell>
          <cell r="J10">
            <v>0</v>
          </cell>
          <cell r="K10">
            <v>4</v>
          </cell>
          <cell r="L10">
            <v>4</v>
          </cell>
          <cell r="M10">
            <v>3</v>
          </cell>
          <cell r="N10">
            <v>5</v>
          </cell>
        </row>
        <row r="11">
          <cell r="C11">
            <v>0</v>
          </cell>
          <cell r="D11">
            <v>2</v>
          </cell>
          <cell r="E11">
            <v>0</v>
          </cell>
          <cell r="F11">
            <v>1</v>
          </cell>
          <cell r="G11">
            <v>0</v>
          </cell>
          <cell r="H11">
            <v>1</v>
          </cell>
          <cell r="I11">
            <v>0</v>
          </cell>
          <cell r="J11">
            <v>1</v>
          </cell>
          <cell r="K11">
            <v>0</v>
          </cell>
          <cell r="L11">
            <v>1</v>
          </cell>
          <cell r="M11">
            <v>1</v>
          </cell>
          <cell r="N11">
            <v>1</v>
          </cell>
        </row>
        <row r="12">
          <cell r="C12">
            <v>3</v>
          </cell>
          <cell r="D12">
            <v>3</v>
          </cell>
          <cell r="E12">
            <v>0</v>
          </cell>
          <cell r="F12">
            <v>1</v>
          </cell>
          <cell r="G12">
            <v>2</v>
          </cell>
          <cell r="H12">
            <v>1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3</v>
          </cell>
          <cell r="N12">
            <v>0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C14">
            <v>2</v>
          </cell>
          <cell r="D14">
            <v>0</v>
          </cell>
          <cell r="E14">
            <v>3</v>
          </cell>
          <cell r="F14">
            <v>0</v>
          </cell>
          <cell r="G14">
            <v>2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3</v>
          </cell>
          <cell r="M14">
            <v>3</v>
          </cell>
          <cell r="N14">
            <v>0</v>
          </cell>
        </row>
        <row r="15">
          <cell r="C15">
            <v>0</v>
          </cell>
          <cell r="D15">
            <v>1</v>
          </cell>
          <cell r="E15">
            <v>1</v>
          </cell>
          <cell r="F15">
            <v>0</v>
          </cell>
          <cell r="G15">
            <v>2</v>
          </cell>
          <cell r="H15">
            <v>3</v>
          </cell>
          <cell r="I15">
            <v>1</v>
          </cell>
          <cell r="J15">
            <v>0</v>
          </cell>
          <cell r="K15">
            <v>1</v>
          </cell>
          <cell r="L15">
            <v>1</v>
          </cell>
          <cell r="M15">
            <v>0</v>
          </cell>
          <cell r="N15">
            <v>1</v>
          </cell>
        </row>
        <row r="16">
          <cell r="C16">
            <v>2</v>
          </cell>
          <cell r="D16">
            <v>4</v>
          </cell>
          <cell r="E16">
            <v>6</v>
          </cell>
          <cell r="F16">
            <v>1</v>
          </cell>
          <cell r="G16">
            <v>0</v>
          </cell>
          <cell r="H16">
            <v>1</v>
          </cell>
          <cell r="I16">
            <v>0</v>
          </cell>
          <cell r="J16">
            <v>2</v>
          </cell>
          <cell r="K16">
            <v>1</v>
          </cell>
          <cell r="L16">
            <v>0</v>
          </cell>
          <cell r="M16">
            <v>2</v>
          </cell>
          <cell r="N16">
            <v>2</v>
          </cell>
        </row>
        <row r="17">
          <cell r="C17">
            <v>1</v>
          </cell>
          <cell r="D17">
            <v>7</v>
          </cell>
          <cell r="E17">
            <v>2</v>
          </cell>
          <cell r="F17">
            <v>4</v>
          </cell>
          <cell r="G17">
            <v>8</v>
          </cell>
          <cell r="H17">
            <v>1</v>
          </cell>
          <cell r="I17">
            <v>0</v>
          </cell>
          <cell r="J17">
            <v>0</v>
          </cell>
          <cell r="K17">
            <v>1</v>
          </cell>
          <cell r="L17">
            <v>1</v>
          </cell>
          <cell r="M17">
            <v>4</v>
          </cell>
          <cell r="N17">
            <v>3</v>
          </cell>
        </row>
        <row r="18">
          <cell r="C18">
            <v>2</v>
          </cell>
          <cell r="D18">
            <v>4</v>
          </cell>
          <cell r="E18">
            <v>6</v>
          </cell>
          <cell r="F18">
            <v>6</v>
          </cell>
          <cell r="G18">
            <v>8</v>
          </cell>
          <cell r="H18">
            <v>6</v>
          </cell>
          <cell r="I18">
            <v>4</v>
          </cell>
          <cell r="J18">
            <v>3</v>
          </cell>
          <cell r="K18">
            <v>2</v>
          </cell>
          <cell r="L18">
            <v>3</v>
          </cell>
          <cell r="M18">
            <v>2</v>
          </cell>
          <cell r="N18">
            <v>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691</v>
          </cell>
          <cell r="D20">
            <v>475</v>
          </cell>
          <cell r="E20">
            <v>288</v>
          </cell>
          <cell r="F20">
            <v>914</v>
          </cell>
          <cell r="G20">
            <v>679</v>
          </cell>
          <cell r="H20">
            <v>747</v>
          </cell>
          <cell r="I20">
            <v>219</v>
          </cell>
          <cell r="J20">
            <v>657</v>
          </cell>
          <cell r="K20">
            <v>713</v>
          </cell>
          <cell r="L20">
            <v>759</v>
          </cell>
          <cell r="M20">
            <v>727</v>
          </cell>
          <cell r="N20">
            <v>518</v>
          </cell>
        </row>
      </sheetData>
      <sheetData sheetId="2">
        <row r="6">
          <cell r="C6">
            <v>3</v>
          </cell>
          <cell r="D6">
            <v>9</v>
          </cell>
          <cell r="E6">
            <v>2</v>
          </cell>
          <cell r="F6">
            <v>0</v>
          </cell>
          <cell r="G6">
            <v>6</v>
          </cell>
          <cell r="H6">
            <v>1</v>
          </cell>
          <cell r="I6">
            <v>2</v>
          </cell>
          <cell r="J6">
            <v>5</v>
          </cell>
          <cell r="K6">
            <v>5</v>
          </cell>
          <cell r="L6">
            <v>5</v>
          </cell>
          <cell r="M6">
            <v>5</v>
          </cell>
          <cell r="N6">
            <v>2</v>
          </cell>
        </row>
        <row r="7">
          <cell r="C7">
            <v>378</v>
          </cell>
          <cell r="D7">
            <v>672</v>
          </cell>
          <cell r="E7">
            <v>375</v>
          </cell>
          <cell r="F7">
            <v>417</v>
          </cell>
          <cell r="G7">
            <v>798</v>
          </cell>
          <cell r="H7">
            <v>292</v>
          </cell>
          <cell r="I7">
            <v>486</v>
          </cell>
          <cell r="J7">
            <v>373</v>
          </cell>
          <cell r="K7">
            <v>380</v>
          </cell>
          <cell r="L7">
            <v>529</v>
          </cell>
          <cell r="M7">
            <v>764</v>
          </cell>
          <cell r="N7">
            <v>278</v>
          </cell>
        </row>
        <row r="8">
          <cell r="C8">
            <v>146</v>
          </cell>
          <cell r="D8">
            <v>28</v>
          </cell>
          <cell r="E8">
            <v>122</v>
          </cell>
          <cell r="F8">
            <v>24</v>
          </cell>
          <cell r="G8">
            <v>37</v>
          </cell>
          <cell r="H8">
            <v>19</v>
          </cell>
          <cell r="I8">
            <v>38</v>
          </cell>
          <cell r="J8">
            <v>98</v>
          </cell>
          <cell r="K8">
            <v>36</v>
          </cell>
          <cell r="L8">
            <v>16</v>
          </cell>
          <cell r="M8">
            <v>41</v>
          </cell>
          <cell r="N8">
            <v>13</v>
          </cell>
        </row>
        <row r="9">
          <cell r="C9">
            <v>34</v>
          </cell>
          <cell r="D9">
            <v>32</v>
          </cell>
          <cell r="E9">
            <v>18</v>
          </cell>
          <cell r="F9">
            <v>7</v>
          </cell>
          <cell r="G9">
            <v>27</v>
          </cell>
          <cell r="H9">
            <v>21</v>
          </cell>
          <cell r="I9">
            <v>24</v>
          </cell>
          <cell r="J9">
            <v>19</v>
          </cell>
          <cell r="K9">
            <v>8</v>
          </cell>
          <cell r="L9">
            <v>9</v>
          </cell>
          <cell r="M9">
            <v>30</v>
          </cell>
          <cell r="N9">
            <v>50</v>
          </cell>
        </row>
        <row r="10">
          <cell r="C10">
            <v>6</v>
          </cell>
          <cell r="D10">
            <v>4</v>
          </cell>
          <cell r="E10">
            <v>2</v>
          </cell>
          <cell r="F10">
            <v>4</v>
          </cell>
          <cell r="G10">
            <v>4</v>
          </cell>
          <cell r="H10">
            <v>3</v>
          </cell>
          <cell r="I10">
            <v>1</v>
          </cell>
          <cell r="J10">
            <v>0</v>
          </cell>
          <cell r="K10">
            <v>2</v>
          </cell>
          <cell r="L10">
            <v>1</v>
          </cell>
          <cell r="M10">
            <v>3</v>
          </cell>
          <cell r="N10">
            <v>2</v>
          </cell>
        </row>
        <row r="11">
          <cell r="C11">
            <v>0</v>
          </cell>
          <cell r="D11">
            <v>3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1</v>
          </cell>
        </row>
        <row r="12">
          <cell r="C12">
            <v>4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2</v>
          </cell>
          <cell r="I12">
            <v>1</v>
          </cell>
          <cell r="J12">
            <v>2</v>
          </cell>
          <cell r="K12">
            <v>0</v>
          </cell>
          <cell r="L12">
            <v>0</v>
          </cell>
          <cell r="M12">
            <v>0</v>
          </cell>
          <cell r="N12">
            <v>3</v>
          </cell>
        </row>
        <row r="13">
          <cell r="C13">
            <v>0</v>
          </cell>
          <cell r="D13">
            <v>0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4</v>
          </cell>
          <cell r="K13">
            <v>1</v>
          </cell>
          <cell r="L13">
            <v>0</v>
          </cell>
          <cell r="M13">
            <v>1</v>
          </cell>
          <cell r="N13">
            <v>1</v>
          </cell>
        </row>
        <row r="14">
          <cell r="C14">
            <v>2</v>
          </cell>
          <cell r="D14">
            <v>2</v>
          </cell>
          <cell r="E14">
            <v>2</v>
          </cell>
          <cell r="F14">
            <v>0</v>
          </cell>
          <cell r="G14">
            <v>1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2</v>
          </cell>
        </row>
        <row r="15">
          <cell r="C15">
            <v>6</v>
          </cell>
          <cell r="D15">
            <v>1</v>
          </cell>
          <cell r="E15">
            <v>2</v>
          </cell>
          <cell r="F15">
            <v>0</v>
          </cell>
          <cell r="G15">
            <v>1</v>
          </cell>
          <cell r="H15">
            <v>0</v>
          </cell>
          <cell r="I15">
            <v>2</v>
          </cell>
          <cell r="J15">
            <v>1</v>
          </cell>
          <cell r="K15">
            <v>1</v>
          </cell>
          <cell r="L15">
            <v>0</v>
          </cell>
          <cell r="M15">
            <v>1</v>
          </cell>
          <cell r="N15">
            <v>2</v>
          </cell>
        </row>
        <row r="16">
          <cell r="C16">
            <v>3</v>
          </cell>
          <cell r="D16">
            <v>0</v>
          </cell>
          <cell r="E16">
            <v>7</v>
          </cell>
          <cell r="F16">
            <v>1</v>
          </cell>
          <cell r="G16">
            <v>1</v>
          </cell>
          <cell r="H16">
            <v>0</v>
          </cell>
          <cell r="I16">
            <v>1</v>
          </cell>
          <cell r="J16">
            <v>1</v>
          </cell>
          <cell r="K16">
            <v>2</v>
          </cell>
          <cell r="L16">
            <v>3</v>
          </cell>
          <cell r="M16">
            <v>0</v>
          </cell>
          <cell r="N16">
            <v>0</v>
          </cell>
        </row>
        <row r="17">
          <cell r="C17">
            <v>5</v>
          </cell>
          <cell r="D17">
            <v>5</v>
          </cell>
          <cell r="E17">
            <v>4</v>
          </cell>
          <cell r="F17">
            <v>2</v>
          </cell>
          <cell r="G17">
            <v>6</v>
          </cell>
          <cell r="H17">
            <v>3</v>
          </cell>
          <cell r="I17">
            <v>1</v>
          </cell>
          <cell r="J17">
            <v>3</v>
          </cell>
          <cell r="K17">
            <v>5</v>
          </cell>
          <cell r="L17">
            <v>4</v>
          </cell>
          <cell r="M17">
            <v>9</v>
          </cell>
          <cell r="N17">
            <v>11</v>
          </cell>
        </row>
        <row r="18">
          <cell r="C18">
            <v>14</v>
          </cell>
          <cell r="D18">
            <v>9</v>
          </cell>
          <cell r="E18">
            <v>11</v>
          </cell>
          <cell r="F18">
            <v>2</v>
          </cell>
          <cell r="G18">
            <v>4</v>
          </cell>
          <cell r="H18">
            <v>0</v>
          </cell>
          <cell r="I18">
            <v>8</v>
          </cell>
          <cell r="J18">
            <v>8</v>
          </cell>
          <cell r="K18">
            <v>4</v>
          </cell>
          <cell r="L18">
            <v>2</v>
          </cell>
          <cell r="M18">
            <v>4</v>
          </cell>
          <cell r="N18">
            <v>6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601</v>
          </cell>
          <cell r="D20">
            <v>765</v>
          </cell>
          <cell r="E20">
            <v>550</v>
          </cell>
          <cell r="F20">
            <v>457</v>
          </cell>
          <cell r="G20">
            <v>885</v>
          </cell>
          <cell r="H20">
            <v>341</v>
          </cell>
          <cell r="I20">
            <v>565</v>
          </cell>
          <cell r="J20">
            <v>514</v>
          </cell>
          <cell r="K20">
            <v>444</v>
          </cell>
          <cell r="L20">
            <v>569</v>
          </cell>
          <cell r="M20">
            <v>861</v>
          </cell>
          <cell r="N20">
            <v>371</v>
          </cell>
        </row>
      </sheetData>
      <sheetData sheetId="3">
        <row r="6">
          <cell r="C6">
            <v>6</v>
          </cell>
          <cell r="D6">
            <v>4</v>
          </cell>
          <cell r="E6">
            <v>11</v>
          </cell>
          <cell r="F6">
            <v>5</v>
          </cell>
          <cell r="G6">
            <v>2</v>
          </cell>
          <cell r="H6">
            <v>4</v>
          </cell>
          <cell r="I6">
            <v>6</v>
          </cell>
          <cell r="J6">
            <v>2</v>
          </cell>
          <cell r="K6">
            <v>1</v>
          </cell>
          <cell r="L6">
            <v>7</v>
          </cell>
          <cell r="M6">
            <v>6</v>
          </cell>
          <cell r="N6">
            <v>3</v>
          </cell>
        </row>
        <row r="7">
          <cell r="C7">
            <v>498</v>
          </cell>
          <cell r="D7">
            <v>496</v>
          </cell>
          <cell r="E7">
            <v>560</v>
          </cell>
          <cell r="F7">
            <v>518</v>
          </cell>
          <cell r="G7">
            <v>399</v>
          </cell>
          <cell r="H7">
            <v>392</v>
          </cell>
          <cell r="I7">
            <v>401</v>
          </cell>
          <cell r="J7">
            <v>288</v>
          </cell>
          <cell r="K7">
            <v>325</v>
          </cell>
          <cell r="L7">
            <v>430</v>
          </cell>
          <cell r="M7">
            <v>453</v>
          </cell>
          <cell r="N7">
            <v>259</v>
          </cell>
        </row>
        <row r="8">
          <cell r="C8">
            <v>126</v>
          </cell>
          <cell r="D8">
            <v>35</v>
          </cell>
          <cell r="E8">
            <v>49</v>
          </cell>
          <cell r="F8">
            <v>98</v>
          </cell>
          <cell r="G8">
            <v>150</v>
          </cell>
          <cell r="H8">
            <v>21</v>
          </cell>
          <cell r="I8">
            <v>209</v>
          </cell>
          <cell r="J8">
            <v>79</v>
          </cell>
          <cell r="K8">
            <v>94</v>
          </cell>
          <cell r="L8">
            <v>123</v>
          </cell>
          <cell r="M8">
            <v>94</v>
          </cell>
          <cell r="N8">
            <v>77</v>
          </cell>
        </row>
        <row r="9">
          <cell r="C9">
            <v>13</v>
          </cell>
          <cell r="D9">
            <v>2</v>
          </cell>
          <cell r="E9">
            <v>40</v>
          </cell>
          <cell r="F9">
            <v>9</v>
          </cell>
          <cell r="G9">
            <v>16</v>
          </cell>
          <cell r="H9">
            <v>7</v>
          </cell>
          <cell r="I9">
            <v>28</v>
          </cell>
          <cell r="J9">
            <v>5</v>
          </cell>
          <cell r="K9">
            <v>18</v>
          </cell>
          <cell r="L9">
            <v>27</v>
          </cell>
          <cell r="M9">
            <v>6</v>
          </cell>
          <cell r="N9">
            <v>7</v>
          </cell>
        </row>
        <row r="10"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0</v>
          </cell>
          <cell r="H10">
            <v>1</v>
          </cell>
          <cell r="I10">
            <v>2</v>
          </cell>
          <cell r="J10">
            <v>2</v>
          </cell>
          <cell r="K10">
            <v>8</v>
          </cell>
          <cell r="L10">
            <v>13</v>
          </cell>
          <cell r="M10">
            <v>8</v>
          </cell>
          <cell r="N10">
            <v>1</v>
          </cell>
        </row>
        <row r="11">
          <cell r="C11">
            <v>0</v>
          </cell>
          <cell r="D11">
            <v>2</v>
          </cell>
          <cell r="E11">
            <v>2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0</v>
          </cell>
          <cell r="L11">
            <v>1</v>
          </cell>
          <cell r="M11">
            <v>1</v>
          </cell>
          <cell r="N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3</v>
          </cell>
          <cell r="J12">
            <v>0</v>
          </cell>
          <cell r="K12">
            <v>0</v>
          </cell>
          <cell r="L12">
            <v>4</v>
          </cell>
          <cell r="M12">
            <v>0</v>
          </cell>
          <cell r="N12">
            <v>0</v>
          </cell>
        </row>
        <row r="13">
          <cell r="C13">
            <v>2</v>
          </cell>
          <cell r="D13">
            <v>1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3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</row>
        <row r="14">
          <cell r="C14">
            <v>1</v>
          </cell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1</v>
          </cell>
          <cell r="I14">
            <v>2</v>
          </cell>
          <cell r="J14">
            <v>0</v>
          </cell>
          <cell r="K14">
            <v>0</v>
          </cell>
          <cell r="L14">
            <v>3</v>
          </cell>
          <cell r="M14">
            <v>0</v>
          </cell>
          <cell r="N14">
            <v>0</v>
          </cell>
        </row>
        <row r="15">
          <cell r="C15">
            <v>1</v>
          </cell>
          <cell r="D15">
            <v>2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2</v>
          </cell>
          <cell r="M15">
            <v>3</v>
          </cell>
          <cell r="N15">
            <v>0</v>
          </cell>
        </row>
        <row r="16">
          <cell r="C16">
            <v>0</v>
          </cell>
          <cell r="D16">
            <v>3</v>
          </cell>
          <cell r="E16">
            <v>0</v>
          </cell>
          <cell r="F16">
            <v>1</v>
          </cell>
          <cell r="G16">
            <v>1</v>
          </cell>
          <cell r="H16">
            <v>2</v>
          </cell>
          <cell r="I16">
            <v>2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1</v>
          </cell>
        </row>
        <row r="17">
          <cell r="C17">
            <v>2</v>
          </cell>
          <cell r="D17">
            <v>11</v>
          </cell>
          <cell r="E17">
            <v>0</v>
          </cell>
          <cell r="F17">
            <v>0</v>
          </cell>
          <cell r="G17">
            <v>3</v>
          </cell>
          <cell r="H17">
            <v>4</v>
          </cell>
          <cell r="I17">
            <v>5</v>
          </cell>
          <cell r="J17">
            <v>1</v>
          </cell>
          <cell r="K17">
            <v>1</v>
          </cell>
          <cell r="L17">
            <v>2</v>
          </cell>
          <cell r="M17">
            <v>3</v>
          </cell>
          <cell r="N17">
            <v>1</v>
          </cell>
        </row>
        <row r="18">
          <cell r="C18">
            <v>0</v>
          </cell>
          <cell r="D18">
            <v>11</v>
          </cell>
          <cell r="E18">
            <v>1</v>
          </cell>
          <cell r="F18">
            <v>5</v>
          </cell>
          <cell r="G18">
            <v>1</v>
          </cell>
          <cell r="H18">
            <v>1</v>
          </cell>
          <cell r="I18">
            <v>6</v>
          </cell>
          <cell r="J18">
            <v>0</v>
          </cell>
          <cell r="K18">
            <v>1</v>
          </cell>
          <cell r="L18">
            <v>2</v>
          </cell>
          <cell r="M18">
            <v>7</v>
          </cell>
          <cell r="N18">
            <v>2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649</v>
          </cell>
          <cell r="D20">
            <v>567</v>
          </cell>
          <cell r="E20">
            <v>665</v>
          </cell>
          <cell r="F20">
            <v>638</v>
          </cell>
          <cell r="G20">
            <v>573</v>
          </cell>
          <cell r="H20">
            <v>433</v>
          </cell>
          <cell r="I20">
            <v>667</v>
          </cell>
          <cell r="J20">
            <v>379</v>
          </cell>
          <cell r="K20">
            <v>448</v>
          </cell>
          <cell r="L20">
            <v>615</v>
          </cell>
          <cell r="M20">
            <v>582</v>
          </cell>
          <cell r="N20">
            <v>351</v>
          </cell>
        </row>
      </sheetData>
      <sheetData sheetId="4">
        <row r="6">
          <cell r="C6">
            <v>5</v>
          </cell>
          <cell r="D6">
            <v>3</v>
          </cell>
          <cell r="E6">
            <v>4</v>
          </cell>
          <cell r="F6">
            <v>3</v>
          </cell>
          <cell r="G6">
            <v>0</v>
          </cell>
          <cell r="H6">
            <v>5</v>
          </cell>
          <cell r="I6">
            <v>0</v>
          </cell>
          <cell r="J6">
            <v>4</v>
          </cell>
          <cell r="K6">
            <v>2</v>
          </cell>
          <cell r="L6">
            <v>9</v>
          </cell>
          <cell r="M6">
            <v>1</v>
          </cell>
          <cell r="N6">
            <v>4</v>
          </cell>
        </row>
        <row r="7">
          <cell r="C7">
            <v>459</v>
          </cell>
          <cell r="D7">
            <v>650</v>
          </cell>
          <cell r="E7">
            <v>677</v>
          </cell>
          <cell r="F7">
            <v>794</v>
          </cell>
          <cell r="G7">
            <v>312</v>
          </cell>
          <cell r="H7">
            <v>613</v>
          </cell>
          <cell r="I7">
            <v>511</v>
          </cell>
          <cell r="J7">
            <v>297</v>
          </cell>
          <cell r="K7">
            <v>326</v>
          </cell>
          <cell r="L7">
            <v>504</v>
          </cell>
          <cell r="M7">
            <v>448</v>
          </cell>
          <cell r="N7">
            <v>618</v>
          </cell>
        </row>
        <row r="8">
          <cell r="C8">
            <v>47</v>
          </cell>
          <cell r="D8">
            <v>88</v>
          </cell>
          <cell r="E8">
            <v>32</v>
          </cell>
          <cell r="F8">
            <v>49</v>
          </cell>
          <cell r="G8">
            <v>43</v>
          </cell>
          <cell r="H8">
            <v>63</v>
          </cell>
          <cell r="I8">
            <v>43</v>
          </cell>
          <cell r="J8">
            <v>76</v>
          </cell>
          <cell r="K8">
            <v>60</v>
          </cell>
          <cell r="L8">
            <v>41</v>
          </cell>
          <cell r="M8">
            <v>199</v>
          </cell>
          <cell r="N8">
            <v>93</v>
          </cell>
        </row>
        <row r="9">
          <cell r="C9">
            <v>15</v>
          </cell>
          <cell r="D9">
            <v>19</v>
          </cell>
          <cell r="E9">
            <v>4</v>
          </cell>
          <cell r="F9">
            <v>10</v>
          </cell>
          <cell r="G9">
            <v>12</v>
          </cell>
          <cell r="H9">
            <v>17</v>
          </cell>
          <cell r="I9">
            <v>17</v>
          </cell>
          <cell r="J9">
            <v>5</v>
          </cell>
          <cell r="K9">
            <v>3</v>
          </cell>
          <cell r="L9">
            <v>2</v>
          </cell>
          <cell r="M9">
            <v>4</v>
          </cell>
          <cell r="N9">
            <v>13</v>
          </cell>
        </row>
        <row r="10">
          <cell r="C10">
            <v>3</v>
          </cell>
          <cell r="D10">
            <v>1</v>
          </cell>
          <cell r="E10">
            <v>0</v>
          </cell>
          <cell r="F10">
            <v>3</v>
          </cell>
          <cell r="G10">
            <v>1</v>
          </cell>
          <cell r="H10">
            <v>3</v>
          </cell>
          <cell r="I10">
            <v>12</v>
          </cell>
          <cell r="J10">
            <v>0</v>
          </cell>
          <cell r="K10">
            <v>1</v>
          </cell>
          <cell r="L10">
            <v>2</v>
          </cell>
          <cell r="M10">
            <v>3</v>
          </cell>
          <cell r="N10">
            <v>1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1</v>
          </cell>
          <cell r="M11">
            <v>0</v>
          </cell>
          <cell r="N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1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2</v>
          </cell>
          <cell r="M14">
            <v>0</v>
          </cell>
          <cell r="N14">
            <v>0</v>
          </cell>
        </row>
        <row r="15">
          <cell r="C15">
            <v>0</v>
          </cell>
          <cell r="D15">
            <v>0</v>
          </cell>
          <cell r="E15">
            <v>1</v>
          </cell>
          <cell r="F15">
            <v>1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  <cell r="N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  <cell r="J16">
            <v>2</v>
          </cell>
          <cell r="K16">
            <v>1</v>
          </cell>
          <cell r="L16">
            <v>1</v>
          </cell>
          <cell r="M16">
            <v>0</v>
          </cell>
          <cell r="N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4</v>
          </cell>
          <cell r="G17">
            <v>1</v>
          </cell>
          <cell r="H17">
            <v>1</v>
          </cell>
          <cell r="I17">
            <v>0</v>
          </cell>
          <cell r="J17">
            <v>0</v>
          </cell>
          <cell r="K17">
            <v>2</v>
          </cell>
          <cell r="L17">
            <v>5</v>
          </cell>
          <cell r="M17">
            <v>0</v>
          </cell>
          <cell r="N17">
            <v>3</v>
          </cell>
        </row>
        <row r="18">
          <cell r="C18">
            <v>1</v>
          </cell>
          <cell r="D18">
            <v>2</v>
          </cell>
          <cell r="E18">
            <v>1</v>
          </cell>
          <cell r="F18">
            <v>3</v>
          </cell>
          <cell r="G18">
            <v>1</v>
          </cell>
          <cell r="H18">
            <v>3</v>
          </cell>
          <cell r="I18">
            <v>3</v>
          </cell>
          <cell r="J18">
            <v>1</v>
          </cell>
          <cell r="K18">
            <v>5</v>
          </cell>
          <cell r="L18">
            <v>3</v>
          </cell>
          <cell r="M18">
            <v>5</v>
          </cell>
          <cell r="N18">
            <v>4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532</v>
          </cell>
          <cell r="D20">
            <v>763</v>
          </cell>
          <cell r="E20">
            <v>720</v>
          </cell>
          <cell r="F20">
            <v>870</v>
          </cell>
          <cell r="G20">
            <v>372</v>
          </cell>
          <cell r="H20">
            <v>707</v>
          </cell>
          <cell r="I20">
            <v>589</v>
          </cell>
          <cell r="J20">
            <v>386</v>
          </cell>
          <cell r="K20">
            <v>401</v>
          </cell>
          <cell r="L20">
            <v>572</v>
          </cell>
          <cell r="M20">
            <v>660</v>
          </cell>
          <cell r="N20">
            <v>738</v>
          </cell>
        </row>
      </sheetData>
      <sheetData sheetId="5">
        <row r="6">
          <cell r="C6">
            <v>3</v>
          </cell>
          <cell r="D6">
            <v>6</v>
          </cell>
          <cell r="E6">
            <v>6</v>
          </cell>
          <cell r="F6">
            <v>15</v>
          </cell>
          <cell r="G6">
            <v>1</v>
          </cell>
          <cell r="H6">
            <v>19</v>
          </cell>
          <cell r="I6">
            <v>3</v>
          </cell>
          <cell r="J6">
            <v>26</v>
          </cell>
          <cell r="K6">
            <v>1</v>
          </cell>
          <cell r="L6">
            <v>5</v>
          </cell>
          <cell r="M6">
            <v>23</v>
          </cell>
          <cell r="N6">
            <v>0</v>
          </cell>
        </row>
        <row r="7">
          <cell r="C7">
            <v>688</v>
          </cell>
          <cell r="D7">
            <v>359</v>
          </cell>
          <cell r="E7">
            <v>432</v>
          </cell>
          <cell r="F7">
            <v>283</v>
          </cell>
          <cell r="G7">
            <v>243</v>
          </cell>
          <cell r="H7">
            <v>337</v>
          </cell>
          <cell r="I7">
            <v>323</v>
          </cell>
          <cell r="J7">
            <v>288</v>
          </cell>
          <cell r="K7">
            <v>363</v>
          </cell>
          <cell r="L7">
            <v>356</v>
          </cell>
          <cell r="M7">
            <v>472</v>
          </cell>
          <cell r="N7">
            <v>341</v>
          </cell>
        </row>
        <row r="8">
          <cell r="C8">
            <v>41</v>
          </cell>
          <cell r="D8">
            <v>129</v>
          </cell>
          <cell r="E8">
            <v>94</v>
          </cell>
          <cell r="F8">
            <v>290</v>
          </cell>
          <cell r="G8">
            <v>53</v>
          </cell>
          <cell r="H8">
            <v>152</v>
          </cell>
          <cell r="I8">
            <v>59</v>
          </cell>
          <cell r="J8">
            <v>64</v>
          </cell>
          <cell r="K8">
            <v>123</v>
          </cell>
          <cell r="L8">
            <v>53</v>
          </cell>
          <cell r="M8">
            <v>43</v>
          </cell>
          <cell r="N8">
            <v>68</v>
          </cell>
        </row>
        <row r="9">
          <cell r="C9">
            <v>8</v>
          </cell>
          <cell r="D9">
            <v>9</v>
          </cell>
          <cell r="E9">
            <v>9</v>
          </cell>
          <cell r="F9">
            <v>4</v>
          </cell>
          <cell r="G9">
            <v>5</v>
          </cell>
          <cell r="H9">
            <v>23</v>
          </cell>
          <cell r="I9">
            <v>6</v>
          </cell>
          <cell r="J9">
            <v>21</v>
          </cell>
          <cell r="K9">
            <v>15</v>
          </cell>
          <cell r="L9">
            <v>9</v>
          </cell>
          <cell r="M9">
            <v>13</v>
          </cell>
          <cell r="N9">
            <v>10</v>
          </cell>
        </row>
        <row r="10">
          <cell r="C10">
            <v>3</v>
          </cell>
          <cell r="D10">
            <v>7</v>
          </cell>
          <cell r="E10">
            <v>0</v>
          </cell>
          <cell r="F10">
            <v>4</v>
          </cell>
          <cell r="G10">
            <v>2</v>
          </cell>
          <cell r="H10">
            <v>6</v>
          </cell>
          <cell r="I10">
            <v>6</v>
          </cell>
          <cell r="J10">
            <v>4</v>
          </cell>
          <cell r="K10">
            <v>1</v>
          </cell>
          <cell r="L10">
            <v>1</v>
          </cell>
          <cell r="M10">
            <v>5</v>
          </cell>
          <cell r="N10">
            <v>7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</row>
        <row r="13">
          <cell r="C13">
            <v>1</v>
          </cell>
          <cell r="D13">
            <v>1</v>
          </cell>
          <cell r="E13">
            <v>2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1</v>
          </cell>
          <cell r="M13">
            <v>0</v>
          </cell>
          <cell r="N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</row>
        <row r="16">
          <cell r="C16">
            <v>1</v>
          </cell>
          <cell r="D16">
            <v>3</v>
          </cell>
          <cell r="E16">
            <v>1</v>
          </cell>
          <cell r="F16">
            <v>4</v>
          </cell>
          <cell r="G16">
            <v>0</v>
          </cell>
          <cell r="H16">
            <v>1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C17">
            <v>0</v>
          </cell>
          <cell r="D17">
            <v>2</v>
          </cell>
          <cell r="E17">
            <v>4</v>
          </cell>
          <cell r="F17">
            <v>1</v>
          </cell>
          <cell r="G17">
            <v>0</v>
          </cell>
          <cell r="H17">
            <v>0</v>
          </cell>
          <cell r="I17">
            <v>3</v>
          </cell>
          <cell r="J17">
            <v>0</v>
          </cell>
          <cell r="K17">
            <v>0</v>
          </cell>
          <cell r="L17">
            <v>0</v>
          </cell>
          <cell r="M17">
            <v>3</v>
          </cell>
          <cell r="N17">
            <v>0</v>
          </cell>
        </row>
        <row r="18">
          <cell r="C18">
            <v>1</v>
          </cell>
          <cell r="D18">
            <v>8</v>
          </cell>
          <cell r="E18">
            <v>9</v>
          </cell>
          <cell r="F18">
            <v>1</v>
          </cell>
          <cell r="G18">
            <v>1</v>
          </cell>
          <cell r="H18">
            <v>3</v>
          </cell>
          <cell r="I18">
            <v>3</v>
          </cell>
          <cell r="J18">
            <v>0</v>
          </cell>
          <cell r="K18">
            <v>1</v>
          </cell>
          <cell r="L18">
            <v>0</v>
          </cell>
          <cell r="M18">
            <v>1</v>
          </cell>
          <cell r="N18">
            <v>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748</v>
          </cell>
          <cell r="D20">
            <v>525</v>
          </cell>
          <cell r="E20">
            <v>557</v>
          </cell>
          <cell r="F20">
            <v>605</v>
          </cell>
          <cell r="G20">
            <v>305</v>
          </cell>
          <cell r="H20">
            <v>541</v>
          </cell>
          <cell r="I20">
            <v>405</v>
          </cell>
          <cell r="J20">
            <v>404</v>
          </cell>
          <cell r="K20">
            <v>505</v>
          </cell>
          <cell r="L20">
            <v>425</v>
          </cell>
          <cell r="M20">
            <v>562</v>
          </cell>
          <cell r="N20">
            <v>430</v>
          </cell>
        </row>
      </sheetData>
      <sheetData sheetId="6">
        <row r="6">
          <cell r="C6">
            <v>5</v>
          </cell>
          <cell r="D6">
            <v>1</v>
          </cell>
          <cell r="E6">
            <v>12</v>
          </cell>
          <cell r="F6">
            <v>5</v>
          </cell>
          <cell r="G6">
            <v>1</v>
          </cell>
          <cell r="H6">
            <v>4</v>
          </cell>
          <cell r="I6">
            <v>0</v>
          </cell>
          <cell r="J6">
            <v>0</v>
          </cell>
          <cell r="K6">
            <v>0</v>
          </cell>
          <cell r="L6">
            <v>12</v>
          </cell>
          <cell r="M6">
            <v>10</v>
          </cell>
          <cell r="N6">
            <v>11</v>
          </cell>
        </row>
        <row r="7">
          <cell r="C7">
            <v>554</v>
          </cell>
          <cell r="D7">
            <v>609</v>
          </cell>
          <cell r="E7">
            <v>312</v>
          </cell>
          <cell r="F7">
            <v>510</v>
          </cell>
          <cell r="G7">
            <v>346</v>
          </cell>
          <cell r="H7">
            <v>465</v>
          </cell>
          <cell r="I7">
            <v>449</v>
          </cell>
          <cell r="J7">
            <v>576</v>
          </cell>
          <cell r="K7">
            <v>316</v>
          </cell>
          <cell r="L7">
            <v>517</v>
          </cell>
          <cell r="M7">
            <v>438</v>
          </cell>
          <cell r="N7">
            <v>292</v>
          </cell>
        </row>
        <row r="8">
          <cell r="C8">
            <v>145</v>
          </cell>
          <cell r="D8">
            <v>113</v>
          </cell>
          <cell r="E8">
            <v>126</v>
          </cell>
          <cell r="F8">
            <v>37</v>
          </cell>
          <cell r="G8">
            <v>12</v>
          </cell>
          <cell r="H8">
            <v>59</v>
          </cell>
          <cell r="I8">
            <v>47</v>
          </cell>
          <cell r="J8">
            <v>75</v>
          </cell>
          <cell r="K8">
            <v>45</v>
          </cell>
          <cell r="L8">
            <v>151</v>
          </cell>
          <cell r="M8">
            <v>57</v>
          </cell>
          <cell r="N8">
            <v>130</v>
          </cell>
        </row>
        <row r="9">
          <cell r="C9">
            <v>14</v>
          </cell>
          <cell r="D9">
            <v>34</v>
          </cell>
          <cell r="E9">
            <v>34</v>
          </cell>
          <cell r="F9">
            <v>5</v>
          </cell>
          <cell r="G9">
            <v>5</v>
          </cell>
          <cell r="H9">
            <v>5</v>
          </cell>
          <cell r="I9">
            <v>6</v>
          </cell>
          <cell r="J9">
            <v>4</v>
          </cell>
          <cell r="K9">
            <v>4</v>
          </cell>
          <cell r="L9">
            <v>23</v>
          </cell>
          <cell r="M9">
            <v>5</v>
          </cell>
          <cell r="N9">
            <v>8</v>
          </cell>
        </row>
        <row r="10">
          <cell r="C10">
            <v>7</v>
          </cell>
          <cell r="D10">
            <v>2</v>
          </cell>
          <cell r="E10">
            <v>2</v>
          </cell>
          <cell r="F10">
            <v>2</v>
          </cell>
          <cell r="G10">
            <v>2</v>
          </cell>
          <cell r="H10">
            <v>1</v>
          </cell>
          <cell r="I10">
            <v>4</v>
          </cell>
          <cell r="J10">
            <v>11</v>
          </cell>
          <cell r="K10">
            <v>3</v>
          </cell>
          <cell r="L10">
            <v>7</v>
          </cell>
          <cell r="M10">
            <v>2</v>
          </cell>
          <cell r="N10">
            <v>4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2</v>
          </cell>
          <cell r="M12">
            <v>1</v>
          </cell>
          <cell r="N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C15">
            <v>0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</row>
        <row r="16">
          <cell r="C16">
            <v>0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3</v>
          </cell>
          <cell r="M16">
            <v>0</v>
          </cell>
          <cell r="N16">
            <v>2</v>
          </cell>
        </row>
        <row r="17">
          <cell r="C17">
            <v>1</v>
          </cell>
          <cell r="D17">
            <v>2</v>
          </cell>
          <cell r="E17">
            <v>0</v>
          </cell>
          <cell r="F17">
            <v>0</v>
          </cell>
          <cell r="G17">
            <v>1</v>
          </cell>
          <cell r="H17">
            <v>2</v>
          </cell>
          <cell r="I17">
            <v>0</v>
          </cell>
          <cell r="J17">
            <v>0</v>
          </cell>
          <cell r="K17">
            <v>0</v>
          </cell>
          <cell r="L17">
            <v>2</v>
          </cell>
          <cell r="M17">
            <v>1</v>
          </cell>
          <cell r="N17">
            <v>0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1</v>
          </cell>
          <cell r="G18">
            <v>2</v>
          </cell>
          <cell r="H18">
            <v>0</v>
          </cell>
          <cell r="I18">
            <v>3</v>
          </cell>
          <cell r="J18">
            <v>1</v>
          </cell>
          <cell r="K18">
            <v>1</v>
          </cell>
          <cell r="L18">
            <v>5</v>
          </cell>
          <cell r="M18">
            <v>2</v>
          </cell>
          <cell r="N18">
            <v>1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730</v>
          </cell>
          <cell r="D20">
            <v>764</v>
          </cell>
          <cell r="E20">
            <v>489</v>
          </cell>
          <cell r="F20">
            <v>560</v>
          </cell>
          <cell r="G20">
            <v>369</v>
          </cell>
          <cell r="H20">
            <v>539</v>
          </cell>
          <cell r="I20">
            <v>509</v>
          </cell>
          <cell r="J20">
            <v>667</v>
          </cell>
          <cell r="K20">
            <v>369</v>
          </cell>
          <cell r="L20">
            <v>722</v>
          </cell>
          <cell r="M20">
            <v>516</v>
          </cell>
          <cell r="N20">
            <v>449</v>
          </cell>
        </row>
      </sheetData>
      <sheetData sheetId="7"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2</v>
          </cell>
          <cell r="H6">
            <v>6</v>
          </cell>
          <cell r="I6">
            <v>2</v>
          </cell>
          <cell r="J6">
            <v>8</v>
          </cell>
          <cell r="K6">
            <v>1</v>
          </cell>
          <cell r="L6">
            <v>7</v>
          </cell>
          <cell r="M6">
            <v>20</v>
          </cell>
          <cell r="N6">
            <v>1</v>
          </cell>
        </row>
        <row r="7">
          <cell r="C7">
            <v>651</v>
          </cell>
          <cell r="D7">
            <v>612</v>
          </cell>
          <cell r="E7">
            <v>473</v>
          </cell>
          <cell r="F7">
            <v>401</v>
          </cell>
          <cell r="G7">
            <v>316</v>
          </cell>
          <cell r="H7">
            <v>245</v>
          </cell>
          <cell r="I7">
            <v>409</v>
          </cell>
          <cell r="J7">
            <v>659</v>
          </cell>
          <cell r="K7">
            <v>404</v>
          </cell>
          <cell r="L7">
            <v>421</v>
          </cell>
          <cell r="M7">
            <v>413</v>
          </cell>
          <cell r="N7">
            <v>383</v>
          </cell>
        </row>
        <row r="8">
          <cell r="C8">
            <v>93</v>
          </cell>
          <cell r="D8">
            <v>86</v>
          </cell>
          <cell r="E8">
            <v>17</v>
          </cell>
          <cell r="F8">
            <v>22</v>
          </cell>
          <cell r="G8">
            <v>37</v>
          </cell>
          <cell r="H8">
            <v>243</v>
          </cell>
          <cell r="I8">
            <v>160</v>
          </cell>
          <cell r="J8">
            <v>47</v>
          </cell>
          <cell r="K8">
            <v>39</v>
          </cell>
          <cell r="L8">
            <v>29</v>
          </cell>
          <cell r="M8">
            <v>136</v>
          </cell>
          <cell r="N8">
            <v>66</v>
          </cell>
        </row>
        <row r="9">
          <cell r="C9">
            <v>9</v>
          </cell>
          <cell r="D9">
            <v>2</v>
          </cell>
          <cell r="E9">
            <v>4</v>
          </cell>
          <cell r="F9">
            <v>1</v>
          </cell>
          <cell r="G9">
            <v>9</v>
          </cell>
          <cell r="H9">
            <v>54</v>
          </cell>
          <cell r="I9">
            <v>17</v>
          </cell>
          <cell r="J9">
            <v>20</v>
          </cell>
          <cell r="K9">
            <v>2</v>
          </cell>
          <cell r="L9">
            <v>11</v>
          </cell>
          <cell r="M9">
            <v>22</v>
          </cell>
          <cell r="N9">
            <v>10</v>
          </cell>
        </row>
        <row r="10">
          <cell r="C10">
            <v>7</v>
          </cell>
          <cell r="D10">
            <v>2</v>
          </cell>
          <cell r="E10">
            <v>5</v>
          </cell>
          <cell r="F10">
            <v>0</v>
          </cell>
          <cell r="G10">
            <v>3</v>
          </cell>
          <cell r="H10">
            <v>5</v>
          </cell>
          <cell r="I10">
            <v>2</v>
          </cell>
          <cell r="J10">
            <v>2</v>
          </cell>
          <cell r="K10">
            <v>0</v>
          </cell>
          <cell r="L10">
            <v>0</v>
          </cell>
          <cell r="M10">
            <v>8</v>
          </cell>
          <cell r="N10">
            <v>1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2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1</v>
          </cell>
          <cell r="G12">
            <v>0</v>
          </cell>
          <cell r="H12">
            <v>2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0</v>
          </cell>
        </row>
        <row r="14">
          <cell r="C14">
            <v>0</v>
          </cell>
          <cell r="D14">
            <v>0</v>
          </cell>
          <cell r="E14">
            <v>1</v>
          </cell>
          <cell r="F14">
            <v>0</v>
          </cell>
          <cell r="G14">
            <v>1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2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</v>
          </cell>
          <cell r="I16">
            <v>1</v>
          </cell>
          <cell r="J16">
            <v>0</v>
          </cell>
          <cell r="K16">
            <v>0</v>
          </cell>
          <cell r="L16">
            <v>1</v>
          </cell>
          <cell r="M16">
            <v>5</v>
          </cell>
          <cell r="N16">
            <v>0</v>
          </cell>
        </row>
        <row r="17">
          <cell r="C17">
            <v>0</v>
          </cell>
          <cell r="D17">
            <v>2</v>
          </cell>
          <cell r="E17">
            <v>1</v>
          </cell>
          <cell r="F17">
            <v>0</v>
          </cell>
          <cell r="G17">
            <v>0</v>
          </cell>
          <cell r="H17">
            <v>1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2</v>
          </cell>
          <cell r="N17">
            <v>1</v>
          </cell>
        </row>
        <row r="18">
          <cell r="C18">
            <v>3</v>
          </cell>
          <cell r="D18">
            <v>3</v>
          </cell>
          <cell r="E18">
            <v>5</v>
          </cell>
          <cell r="F18">
            <v>1</v>
          </cell>
          <cell r="G18">
            <v>4</v>
          </cell>
          <cell r="H18">
            <v>3</v>
          </cell>
          <cell r="I18">
            <v>3</v>
          </cell>
          <cell r="J18">
            <v>4</v>
          </cell>
          <cell r="K18">
            <v>1</v>
          </cell>
          <cell r="L18">
            <v>1</v>
          </cell>
          <cell r="M18">
            <v>3</v>
          </cell>
          <cell r="N18">
            <v>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766</v>
          </cell>
          <cell r="D20">
            <v>709</v>
          </cell>
          <cell r="E20">
            <v>506</v>
          </cell>
          <cell r="F20">
            <v>428</v>
          </cell>
          <cell r="G20">
            <v>372</v>
          </cell>
          <cell r="H20">
            <v>566</v>
          </cell>
          <cell r="I20">
            <v>599</v>
          </cell>
          <cell r="J20">
            <v>741</v>
          </cell>
          <cell r="K20">
            <v>448</v>
          </cell>
          <cell r="L20">
            <v>471</v>
          </cell>
          <cell r="M20">
            <v>614</v>
          </cell>
          <cell r="N20">
            <v>465</v>
          </cell>
        </row>
      </sheetData>
      <sheetData sheetId="8">
        <row r="6">
          <cell r="C6">
            <v>1</v>
          </cell>
          <cell r="D6">
            <v>8</v>
          </cell>
          <cell r="E6">
            <v>1</v>
          </cell>
          <cell r="F6">
            <v>37</v>
          </cell>
          <cell r="G6">
            <v>15</v>
          </cell>
          <cell r="H6">
            <v>28</v>
          </cell>
          <cell r="I6">
            <v>10</v>
          </cell>
          <cell r="J6">
            <v>2</v>
          </cell>
          <cell r="K6">
            <v>5</v>
          </cell>
          <cell r="L6">
            <v>18</v>
          </cell>
          <cell r="M6">
            <v>65</v>
          </cell>
          <cell r="N6">
            <v>0</v>
          </cell>
        </row>
        <row r="7">
          <cell r="C7">
            <v>382</v>
          </cell>
          <cell r="D7">
            <v>389</v>
          </cell>
          <cell r="E7">
            <v>135</v>
          </cell>
          <cell r="F7">
            <v>423</v>
          </cell>
          <cell r="G7">
            <v>640</v>
          </cell>
          <cell r="H7">
            <v>411</v>
          </cell>
          <cell r="I7">
            <v>548</v>
          </cell>
          <cell r="J7">
            <v>520</v>
          </cell>
          <cell r="K7">
            <v>623</v>
          </cell>
          <cell r="L7">
            <v>274</v>
          </cell>
          <cell r="M7">
            <v>486</v>
          </cell>
          <cell r="N7">
            <v>268</v>
          </cell>
        </row>
        <row r="8">
          <cell r="C8">
            <v>66</v>
          </cell>
          <cell r="D8">
            <v>125</v>
          </cell>
          <cell r="E8">
            <v>504</v>
          </cell>
          <cell r="F8">
            <v>313</v>
          </cell>
          <cell r="G8">
            <v>97</v>
          </cell>
          <cell r="H8">
            <v>66</v>
          </cell>
          <cell r="I8">
            <v>55</v>
          </cell>
          <cell r="J8">
            <v>110</v>
          </cell>
          <cell r="K8">
            <v>65</v>
          </cell>
          <cell r="L8">
            <v>62</v>
          </cell>
          <cell r="M8">
            <v>115</v>
          </cell>
          <cell r="N8">
            <v>53</v>
          </cell>
        </row>
        <row r="9">
          <cell r="C9">
            <v>10</v>
          </cell>
          <cell r="D9">
            <v>19</v>
          </cell>
          <cell r="E9">
            <v>8</v>
          </cell>
          <cell r="F9">
            <v>30</v>
          </cell>
          <cell r="G9">
            <v>30</v>
          </cell>
          <cell r="H9">
            <v>35</v>
          </cell>
          <cell r="I9">
            <v>46</v>
          </cell>
          <cell r="J9">
            <v>7</v>
          </cell>
          <cell r="K9">
            <v>32</v>
          </cell>
          <cell r="L9">
            <v>13</v>
          </cell>
          <cell r="M9">
            <v>35</v>
          </cell>
          <cell r="N9">
            <v>6</v>
          </cell>
        </row>
        <row r="10">
          <cell r="C10">
            <v>3</v>
          </cell>
          <cell r="D10">
            <v>6</v>
          </cell>
          <cell r="E10">
            <v>1</v>
          </cell>
          <cell r="F10">
            <v>7</v>
          </cell>
          <cell r="G10">
            <v>7</v>
          </cell>
          <cell r="H10">
            <v>6</v>
          </cell>
          <cell r="I10">
            <v>1</v>
          </cell>
          <cell r="J10">
            <v>1</v>
          </cell>
          <cell r="K10">
            <v>9</v>
          </cell>
          <cell r="L10">
            <v>5</v>
          </cell>
          <cell r="M10">
            <v>6</v>
          </cell>
          <cell r="N10">
            <v>6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2</v>
          </cell>
          <cell r="J12">
            <v>0</v>
          </cell>
          <cell r="K12">
            <v>1</v>
          </cell>
          <cell r="L12">
            <v>1</v>
          </cell>
          <cell r="M12">
            <v>0</v>
          </cell>
          <cell r="N12">
            <v>1</v>
          </cell>
        </row>
        <row r="13">
          <cell r="C13">
            <v>0</v>
          </cell>
          <cell r="D13">
            <v>3</v>
          </cell>
          <cell r="E13">
            <v>2</v>
          </cell>
          <cell r="F13">
            <v>1</v>
          </cell>
          <cell r="G13">
            <v>2</v>
          </cell>
          <cell r="H13">
            <v>0</v>
          </cell>
          <cell r="I13">
            <v>3</v>
          </cell>
          <cell r="J13">
            <v>0</v>
          </cell>
          <cell r="K13">
            <v>2</v>
          </cell>
          <cell r="L13">
            <v>0</v>
          </cell>
          <cell r="M13">
            <v>1</v>
          </cell>
          <cell r="N13">
            <v>0</v>
          </cell>
        </row>
        <row r="14">
          <cell r="C14">
            <v>1</v>
          </cell>
          <cell r="D14">
            <v>3</v>
          </cell>
          <cell r="E14">
            <v>1</v>
          </cell>
          <cell r="F14">
            <v>0</v>
          </cell>
          <cell r="G14">
            <v>2</v>
          </cell>
          <cell r="H14">
            <v>0</v>
          </cell>
          <cell r="I14">
            <v>0</v>
          </cell>
          <cell r="J14">
            <v>0</v>
          </cell>
          <cell r="K14">
            <v>3</v>
          </cell>
          <cell r="L14">
            <v>1</v>
          </cell>
          <cell r="M14">
            <v>0</v>
          </cell>
          <cell r="N14">
            <v>1</v>
          </cell>
        </row>
        <row r="15">
          <cell r="C15">
            <v>0</v>
          </cell>
          <cell r="D15">
            <v>4</v>
          </cell>
          <cell r="E15">
            <v>2</v>
          </cell>
          <cell r="F15">
            <v>2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C16">
            <v>1</v>
          </cell>
          <cell r="D16">
            <v>1</v>
          </cell>
          <cell r="E16">
            <v>11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</row>
        <row r="17">
          <cell r="C17">
            <v>0</v>
          </cell>
          <cell r="D17">
            <v>6</v>
          </cell>
          <cell r="E17">
            <v>3</v>
          </cell>
          <cell r="F17">
            <v>4</v>
          </cell>
          <cell r="G17">
            <v>1</v>
          </cell>
          <cell r="H17">
            <v>2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</row>
        <row r="18">
          <cell r="C18">
            <v>2</v>
          </cell>
          <cell r="D18">
            <v>8</v>
          </cell>
          <cell r="E18">
            <v>7</v>
          </cell>
          <cell r="F18">
            <v>1</v>
          </cell>
          <cell r="G18">
            <v>7</v>
          </cell>
          <cell r="H18">
            <v>5</v>
          </cell>
          <cell r="I18">
            <v>3</v>
          </cell>
          <cell r="J18">
            <v>0</v>
          </cell>
          <cell r="K18">
            <v>7</v>
          </cell>
          <cell r="L18">
            <v>1</v>
          </cell>
          <cell r="M18">
            <v>1</v>
          </cell>
          <cell r="N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467</v>
          </cell>
          <cell r="D20">
            <v>573</v>
          </cell>
          <cell r="E20">
            <v>675</v>
          </cell>
          <cell r="F20">
            <v>821</v>
          </cell>
          <cell r="G20">
            <v>804</v>
          </cell>
          <cell r="H20">
            <v>554</v>
          </cell>
          <cell r="I20">
            <v>672</v>
          </cell>
          <cell r="J20">
            <v>641</v>
          </cell>
          <cell r="K20">
            <v>749</v>
          </cell>
          <cell r="L20">
            <v>376</v>
          </cell>
          <cell r="M20">
            <v>711</v>
          </cell>
          <cell r="N20">
            <v>335</v>
          </cell>
        </row>
      </sheetData>
      <sheetData sheetId="9">
        <row r="6">
          <cell r="C6">
            <v>3</v>
          </cell>
          <cell r="D6">
            <v>8</v>
          </cell>
          <cell r="E6">
            <v>5</v>
          </cell>
          <cell r="F6">
            <v>4</v>
          </cell>
          <cell r="G6">
            <v>2</v>
          </cell>
          <cell r="H6">
            <v>15</v>
          </cell>
          <cell r="I6">
            <v>5</v>
          </cell>
          <cell r="J6">
            <v>4</v>
          </cell>
          <cell r="K6">
            <v>6</v>
          </cell>
          <cell r="L6">
            <v>4</v>
          </cell>
          <cell r="M6">
            <v>4</v>
          </cell>
          <cell r="N6">
            <v>0</v>
          </cell>
        </row>
        <row r="7">
          <cell r="C7">
            <v>446</v>
          </cell>
          <cell r="D7">
            <v>399</v>
          </cell>
          <cell r="E7">
            <v>432</v>
          </cell>
          <cell r="F7">
            <v>443</v>
          </cell>
          <cell r="G7">
            <v>470</v>
          </cell>
          <cell r="H7">
            <v>436</v>
          </cell>
          <cell r="I7">
            <v>150</v>
          </cell>
          <cell r="J7">
            <v>144</v>
          </cell>
          <cell r="K7">
            <v>476</v>
          </cell>
          <cell r="L7">
            <v>396</v>
          </cell>
          <cell r="M7">
            <v>313</v>
          </cell>
          <cell r="N7">
            <v>367</v>
          </cell>
        </row>
        <row r="8">
          <cell r="C8">
            <v>38</v>
          </cell>
          <cell r="D8">
            <v>35</v>
          </cell>
          <cell r="E8">
            <v>66</v>
          </cell>
          <cell r="F8">
            <v>63</v>
          </cell>
          <cell r="G8">
            <v>20</v>
          </cell>
          <cell r="H8">
            <v>16</v>
          </cell>
          <cell r="I8">
            <v>88</v>
          </cell>
          <cell r="J8">
            <v>502</v>
          </cell>
          <cell r="K8">
            <v>12</v>
          </cell>
          <cell r="L8">
            <v>41</v>
          </cell>
          <cell r="M8">
            <v>6</v>
          </cell>
          <cell r="N8">
            <v>64</v>
          </cell>
        </row>
        <row r="9">
          <cell r="C9">
            <v>21</v>
          </cell>
          <cell r="D9">
            <v>12</v>
          </cell>
          <cell r="E9">
            <v>15</v>
          </cell>
          <cell r="F9">
            <v>65</v>
          </cell>
          <cell r="G9">
            <v>10</v>
          </cell>
          <cell r="H9">
            <v>27</v>
          </cell>
          <cell r="I9">
            <v>14</v>
          </cell>
          <cell r="J9">
            <v>35</v>
          </cell>
          <cell r="K9">
            <v>33</v>
          </cell>
          <cell r="L9">
            <v>6</v>
          </cell>
          <cell r="M9">
            <v>19</v>
          </cell>
          <cell r="N9">
            <v>11</v>
          </cell>
        </row>
        <row r="10">
          <cell r="C10">
            <v>1</v>
          </cell>
          <cell r="D10">
            <v>0</v>
          </cell>
          <cell r="E10">
            <v>3</v>
          </cell>
          <cell r="F10">
            <v>2</v>
          </cell>
          <cell r="G10">
            <v>4</v>
          </cell>
          <cell r="H10">
            <v>1</v>
          </cell>
          <cell r="I10">
            <v>2</v>
          </cell>
          <cell r="J10">
            <v>0</v>
          </cell>
          <cell r="K10">
            <v>2</v>
          </cell>
          <cell r="L10">
            <v>2</v>
          </cell>
          <cell r="M10">
            <v>14</v>
          </cell>
          <cell r="N10">
            <v>0</v>
          </cell>
        </row>
        <row r="11">
          <cell r="C11">
            <v>0</v>
          </cell>
          <cell r="D11">
            <v>0</v>
          </cell>
          <cell r="E11">
            <v>5</v>
          </cell>
          <cell r="F11">
            <v>1</v>
          </cell>
          <cell r="G11">
            <v>0</v>
          </cell>
          <cell r="H11">
            <v>0</v>
          </cell>
          <cell r="I11">
            <v>2</v>
          </cell>
          <cell r="J11">
            <v>1</v>
          </cell>
          <cell r="K11">
            <v>2</v>
          </cell>
          <cell r="L11">
            <v>1</v>
          </cell>
          <cell r="M11">
            <v>1</v>
          </cell>
          <cell r="N11">
            <v>1</v>
          </cell>
        </row>
        <row r="12">
          <cell r="C12">
            <v>0</v>
          </cell>
          <cell r="D12">
            <v>1</v>
          </cell>
          <cell r="E12">
            <v>2</v>
          </cell>
          <cell r="F12">
            <v>0</v>
          </cell>
          <cell r="G12">
            <v>1</v>
          </cell>
          <cell r="H12">
            <v>2</v>
          </cell>
          <cell r="I12">
            <v>1</v>
          </cell>
          <cell r="J12">
            <v>0</v>
          </cell>
          <cell r="K12">
            <v>1</v>
          </cell>
          <cell r="L12">
            <v>2</v>
          </cell>
          <cell r="M12">
            <v>0</v>
          </cell>
          <cell r="N12">
            <v>1</v>
          </cell>
        </row>
        <row r="13">
          <cell r="C13">
            <v>0</v>
          </cell>
          <cell r="D13">
            <v>2</v>
          </cell>
          <cell r="E13">
            <v>3</v>
          </cell>
          <cell r="F13">
            <v>0</v>
          </cell>
          <cell r="G13">
            <v>1</v>
          </cell>
          <cell r="H13">
            <v>1</v>
          </cell>
          <cell r="I13">
            <v>3</v>
          </cell>
          <cell r="J13">
            <v>2</v>
          </cell>
          <cell r="K13">
            <v>1</v>
          </cell>
          <cell r="L13">
            <v>0</v>
          </cell>
          <cell r="M13">
            <v>1</v>
          </cell>
          <cell r="N13">
            <v>0</v>
          </cell>
        </row>
        <row r="14">
          <cell r="C14">
            <v>2</v>
          </cell>
          <cell r="D14">
            <v>0</v>
          </cell>
          <cell r="E14">
            <v>2</v>
          </cell>
          <cell r="F14">
            <v>1</v>
          </cell>
          <cell r="G14">
            <v>0</v>
          </cell>
          <cell r="H14">
            <v>3</v>
          </cell>
          <cell r="I14">
            <v>4</v>
          </cell>
          <cell r="J14">
            <v>0</v>
          </cell>
          <cell r="K14">
            <v>0</v>
          </cell>
          <cell r="L14">
            <v>4</v>
          </cell>
          <cell r="M14">
            <v>0</v>
          </cell>
          <cell r="N14">
            <v>2</v>
          </cell>
        </row>
        <row r="15">
          <cell r="C15">
            <v>1</v>
          </cell>
          <cell r="D15">
            <v>1</v>
          </cell>
          <cell r="E15">
            <v>2</v>
          </cell>
          <cell r="F15">
            <v>1</v>
          </cell>
          <cell r="G15">
            <v>1</v>
          </cell>
          <cell r="H15">
            <v>1</v>
          </cell>
          <cell r="I15">
            <v>2</v>
          </cell>
          <cell r="J15">
            <v>0</v>
          </cell>
          <cell r="K15">
            <v>2</v>
          </cell>
          <cell r="L15">
            <v>2</v>
          </cell>
          <cell r="M15">
            <v>3</v>
          </cell>
          <cell r="N15">
            <v>0</v>
          </cell>
        </row>
        <row r="16">
          <cell r="C16">
            <v>0</v>
          </cell>
          <cell r="D16">
            <v>0</v>
          </cell>
          <cell r="E16">
            <v>5</v>
          </cell>
          <cell r="F16">
            <v>2</v>
          </cell>
          <cell r="G16">
            <v>0</v>
          </cell>
          <cell r="H16">
            <v>2</v>
          </cell>
          <cell r="I16">
            <v>3</v>
          </cell>
          <cell r="J16">
            <v>3</v>
          </cell>
          <cell r="K16">
            <v>1</v>
          </cell>
          <cell r="L16">
            <v>3</v>
          </cell>
          <cell r="M16">
            <v>0</v>
          </cell>
          <cell r="N16">
            <v>0</v>
          </cell>
        </row>
        <row r="17">
          <cell r="C17">
            <v>0</v>
          </cell>
          <cell r="D17">
            <v>1</v>
          </cell>
          <cell r="E17">
            <v>8</v>
          </cell>
          <cell r="F17">
            <v>1</v>
          </cell>
          <cell r="G17">
            <v>2</v>
          </cell>
          <cell r="H17">
            <v>4</v>
          </cell>
          <cell r="I17">
            <v>7</v>
          </cell>
          <cell r="J17">
            <v>0</v>
          </cell>
          <cell r="K17">
            <v>2</v>
          </cell>
          <cell r="L17">
            <v>9</v>
          </cell>
          <cell r="M17">
            <v>1</v>
          </cell>
          <cell r="N17">
            <v>1</v>
          </cell>
        </row>
        <row r="18">
          <cell r="C18">
            <v>3</v>
          </cell>
          <cell r="D18">
            <v>1</v>
          </cell>
          <cell r="E18">
            <v>9</v>
          </cell>
          <cell r="F18">
            <v>4</v>
          </cell>
          <cell r="G18">
            <v>1</v>
          </cell>
          <cell r="H18">
            <v>9</v>
          </cell>
          <cell r="I18">
            <v>11</v>
          </cell>
          <cell r="J18">
            <v>3</v>
          </cell>
          <cell r="K18">
            <v>9</v>
          </cell>
          <cell r="L18">
            <v>8</v>
          </cell>
          <cell r="M18">
            <v>6</v>
          </cell>
          <cell r="N18">
            <v>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515</v>
          </cell>
          <cell r="D20">
            <v>460</v>
          </cell>
          <cell r="E20">
            <v>557</v>
          </cell>
          <cell r="F20">
            <v>587</v>
          </cell>
          <cell r="G20">
            <v>512</v>
          </cell>
          <cell r="H20">
            <v>517</v>
          </cell>
          <cell r="I20">
            <v>292</v>
          </cell>
          <cell r="J20">
            <v>694</v>
          </cell>
          <cell r="K20">
            <v>547</v>
          </cell>
          <cell r="L20">
            <v>478</v>
          </cell>
          <cell r="M20">
            <v>368</v>
          </cell>
          <cell r="N20">
            <v>450</v>
          </cell>
        </row>
      </sheetData>
      <sheetData sheetId="10">
        <row r="6">
          <cell r="C6">
            <v>0</v>
          </cell>
          <cell r="D6">
            <v>1</v>
          </cell>
          <cell r="E6">
            <v>9</v>
          </cell>
          <cell r="F6">
            <v>39</v>
          </cell>
          <cell r="G6">
            <v>11</v>
          </cell>
          <cell r="H6">
            <v>33</v>
          </cell>
          <cell r="I6">
            <v>2</v>
          </cell>
          <cell r="J6">
            <v>5</v>
          </cell>
          <cell r="K6">
            <v>23</v>
          </cell>
          <cell r="L6">
            <v>11</v>
          </cell>
          <cell r="M6">
            <v>10</v>
          </cell>
          <cell r="N6">
            <v>7</v>
          </cell>
        </row>
        <row r="7">
          <cell r="C7">
            <v>572</v>
          </cell>
          <cell r="D7">
            <v>502</v>
          </cell>
          <cell r="E7">
            <v>615</v>
          </cell>
          <cell r="F7">
            <v>530</v>
          </cell>
          <cell r="G7">
            <v>334</v>
          </cell>
          <cell r="H7">
            <v>518</v>
          </cell>
          <cell r="I7">
            <v>413</v>
          </cell>
          <cell r="J7">
            <v>522</v>
          </cell>
          <cell r="K7">
            <v>409</v>
          </cell>
          <cell r="L7">
            <v>300</v>
          </cell>
          <cell r="M7">
            <v>474</v>
          </cell>
          <cell r="N7">
            <v>525</v>
          </cell>
        </row>
        <row r="8">
          <cell r="C8">
            <v>12</v>
          </cell>
          <cell r="D8">
            <v>12</v>
          </cell>
          <cell r="E8">
            <v>88</v>
          </cell>
          <cell r="F8">
            <v>76</v>
          </cell>
          <cell r="G8">
            <v>30</v>
          </cell>
          <cell r="H8">
            <v>75</v>
          </cell>
          <cell r="I8">
            <v>143</v>
          </cell>
          <cell r="J8">
            <v>15</v>
          </cell>
          <cell r="K8">
            <v>58</v>
          </cell>
          <cell r="L8">
            <v>73</v>
          </cell>
          <cell r="M8">
            <v>68</v>
          </cell>
          <cell r="N8">
            <v>170</v>
          </cell>
        </row>
        <row r="9">
          <cell r="C9">
            <v>5</v>
          </cell>
          <cell r="D9">
            <v>9</v>
          </cell>
          <cell r="E9">
            <v>34</v>
          </cell>
          <cell r="F9">
            <v>26</v>
          </cell>
          <cell r="G9">
            <v>6</v>
          </cell>
          <cell r="H9">
            <v>9</v>
          </cell>
          <cell r="I9">
            <v>10</v>
          </cell>
          <cell r="J9">
            <v>15</v>
          </cell>
          <cell r="K9">
            <v>13</v>
          </cell>
          <cell r="L9">
            <v>57</v>
          </cell>
          <cell r="M9">
            <v>42</v>
          </cell>
          <cell r="N9">
            <v>32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3</v>
          </cell>
          <cell r="G10">
            <v>2</v>
          </cell>
          <cell r="H10">
            <v>3</v>
          </cell>
          <cell r="I10">
            <v>3</v>
          </cell>
          <cell r="J10">
            <v>0</v>
          </cell>
          <cell r="K10">
            <v>0</v>
          </cell>
          <cell r="L10">
            <v>4</v>
          </cell>
          <cell r="M10">
            <v>4</v>
          </cell>
          <cell r="N10">
            <v>6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1</v>
          </cell>
          <cell r="G11">
            <v>0</v>
          </cell>
          <cell r="H11">
            <v>1</v>
          </cell>
          <cell r="I11">
            <v>1</v>
          </cell>
          <cell r="J11">
            <v>2</v>
          </cell>
          <cell r="K11">
            <v>1</v>
          </cell>
          <cell r="L11">
            <v>2</v>
          </cell>
          <cell r="M11">
            <v>1</v>
          </cell>
          <cell r="N11">
            <v>2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</v>
          </cell>
          <cell r="K12">
            <v>0</v>
          </cell>
          <cell r="L12">
            <v>0</v>
          </cell>
          <cell r="M12">
            <v>1</v>
          </cell>
          <cell r="N12">
            <v>1</v>
          </cell>
        </row>
        <row r="13">
          <cell r="C13">
            <v>1</v>
          </cell>
          <cell r="D13">
            <v>0</v>
          </cell>
          <cell r="E13">
            <v>2</v>
          </cell>
          <cell r="F13">
            <v>3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2</v>
          </cell>
        </row>
        <row r="14">
          <cell r="C14">
            <v>0</v>
          </cell>
          <cell r="D14">
            <v>1</v>
          </cell>
          <cell r="E14">
            <v>0</v>
          </cell>
          <cell r="F14">
            <v>1</v>
          </cell>
          <cell r="G14">
            <v>0</v>
          </cell>
          <cell r="H14">
            <v>1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4</v>
          </cell>
          <cell r="G15">
            <v>0</v>
          </cell>
          <cell r="H15">
            <v>3</v>
          </cell>
          <cell r="I15">
            <v>0</v>
          </cell>
          <cell r="J15">
            <v>1</v>
          </cell>
          <cell r="K15">
            <v>0</v>
          </cell>
          <cell r="L15">
            <v>1</v>
          </cell>
          <cell r="M15">
            <v>0</v>
          </cell>
          <cell r="N15">
            <v>4</v>
          </cell>
        </row>
        <row r="16">
          <cell r="C16">
            <v>0</v>
          </cell>
          <cell r="D16">
            <v>3</v>
          </cell>
          <cell r="E16">
            <v>0</v>
          </cell>
          <cell r="F16">
            <v>1</v>
          </cell>
          <cell r="G16">
            <v>1</v>
          </cell>
          <cell r="H16">
            <v>2</v>
          </cell>
          <cell r="I16">
            <v>0</v>
          </cell>
          <cell r="J16">
            <v>2</v>
          </cell>
          <cell r="K16">
            <v>0</v>
          </cell>
          <cell r="L16">
            <v>1</v>
          </cell>
          <cell r="M16">
            <v>0</v>
          </cell>
          <cell r="N16">
            <v>4</v>
          </cell>
        </row>
        <row r="17">
          <cell r="C17">
            <v>3</v>
          </cell>
          <cell r="D17">
            <v>1</v>
          </cell>
          <cell r="E17">
            <v>5</v>
          </cell>
          <cell r="F17">
            <v>5</v>
          </cell>
          <cell r="G17">
            <v>1</v>
          </cell>
          <cell r="H17">
            <v>2</v>
          </cell>
          <cell r="I17">
            <v>2</v>
          </cell>
          <cell r="J17">
            <v>3</v>
          </cell>
          <cell r="K17">
            <v>2</v>
          </cell>
          <cell r="L17">
            <v>4</v>
          </cell>
          <cell r="M17">
            <v>1</v>
          </cell>
          <cell r="N17">
            <v>6</v>
          </cell>
        </row>
        <row r="18">
          <cell r="C18">
            <v>2</v>
          </cell>
          <cell r="D18">
            <v>1</v>
          </cell>
          <cell r="E18">
            <v>3</v>
          </cell>
          <cell r="F18">
            <v>1</v>
          </cell>
          <cell r="G18">
            <v>0</v>
          </cell>
          <cell r="H18">
            <v>3</v>
          </cell>
          <cell r="I18">
            <v>3</v>
          </cell>
          <cell r="J18">
            <v>2</v>
          </cell>
          <cell r="K18">
            <v>2</v>
          </cell>
          <cell r="L18">
            <v>2</v>
          </cell>
          <cell r="M18">
            <v>8</v>
          </cell>
          <cell r="N18">
            <v>4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596</v>
          </cell>
          <cell r="D20">
            <v>532</v>
          </cell>
          <cell r="E20">
            <v>759</v>
          </cell>
          <cell r="F20">
            <v>690</v>
          </cell>
          <cell r="G20">
            <v>385</v>
          </cell>
          <cell r="H20">
            <v>651</v>
          </cell>
          <cell r="I20">
            <v>577</v>
          </cell>
          <cell r="J20">
            <v>570</v>
          </cell>
          <cell r="K20">
            <v>508</v>
          </cell>
          <cell r="L20">
            <v>455</v>
          </cell>
          <cell r="M20">
            <v>610</v>
          </cell>
          <cell r="N20">
            <v>763</v>
          </cell>
        </row>
      </sheetData>
      <sheetData sheetId="11">
        <row r="6">
          <cell r="C6">
            <v>14</v>
          </cell>
          <cell r="D6">
            <v>10</v>
          </cell>
          <cell r="E6">
            <v>2</v>
          </cell>
          <cell r="F6">
            <v>10</v>
          </cell>
          <cell r="G6">
            <v>1</v>
          </cell>
          <cell r="H6">
            <v>3</v>
          </cell>
          <cell r="I6">
            <v>5</v>
          </cell>
          <cell r="J6">
            <v>4</v>
          </cell>
          <cell r="K6">
            <v>0</v>
          </cell>
          <cell r="L6">
            <v>3</v>
          </cell>
          <cell r="M6">
            <v>2</v>
          </cell>
          <cell r="N6">
            <v>1</v>
          </cell>
        </row>
        <row r="7">
          <cell r="C7">
            <v>412</v>
          </cell>
          <cell r="D7">
            <v>484</v>
          </cell>
          <cell r="E7">
            <v>384</v>
          </cell>
          <cell r="F7">
            <v>264</v>
          </cell>
          <cell r="G7">
            <v>377</v>
          </cell>
          <cell r="H7">
            <v>453</v>
          </cell>
          <cell r="I7">
            <v>619</v>
          </cell>
          <cell r="J7">
            <v>722</v>
          </cell>
          <cell r="K7">
            <v>275</v>
          </cell>
          <cell r="L7">
            <v>370</v>
          </cell>
          <cell r="M7">
            <v>426</v>
          </cell>
          <cell r="N7">
            <v>318</v>
          </cell>
        </row>
        <row r="8">
          <cell r="C8">
            <v>115</v>
          </cell>
          <cell r="D8">
            <v>32</v>
          </cell>
          <cell r="E8">
            <v>17</v>
          </cell>
          <cell r="F8">
            <v>9</v>
          </cell>
          <cell r="G8">
            <v>28</v>
          </cell>
          <cell r="H8">
            <v>19</v>
          </cell>
          <cell r="I8">
            <v>37</v>
          </cell>
          <cell r="J8">
            <v>79</v>
          </cell>
          <cell r="K8">
            <v>8</v>
          </cell>
          <cell r="L8">
            <v>51</v>
          </cell>
          <cell r="M8">
            <v>61</v>
          </cell>
          <cell r="N8">
            <v>204</v>
          </cell>
        </row>
        <row r="9">
          <cell r="C9">
            <v>20</v>
          </cell>
          <cell r="D9">
            <v>14</v>
          </cell>
          <cell r="E9">
            <v>25</v>
          </cell>
          <cell r="F9">
            <v>5</v>
          </cell>
          <cell r="G9">
            <v>44</v>
          </cell>
          <cell r="H9">
            <v>12</v>
          </cell>
          <cell r="I9">
            <v>59</v>
          </cell>
          <cell r="J9">
            <v>15</v>
          </cell>
          <cell r="K9">
            <v>1</v>
          </cell>
          <cell r="L9">
            <v>3</v>
          </cell>
          <cell r="M9">
            <v>8</v>
          </cell>
          <cell r="N9">
            <v>6</v>
          </cell>
        </row>
        <row r="10">
          <cell r="C10">
            <v>5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2</v>
          </cell>
          <cell r="J10">
            <v>2</v>
          </cell>
          <cell r="K10">
            <v>2</v>
          </cell>
          <cell r="L10">
            <v>2</v>
          </cell>
          <cell r="M10">
            <v>4</v>
          </cell>
          <cell r="N10">
            <v>16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3</v>
          </cell>
          <cell r="G11">
            <v>0</v>
          </cell>
          <cell r="H11">
            <v>1</v>
          </cell>
          <cell r="I11">
            <v>1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0</v>
          </cell>
          <cell r="I12">
            <v>1</v>
          </cell>
          <cell r="J12">
            <v>0</v>
          </cell>
          <cell r="K12">
            <v>1</v>
          </cell>
          <cell r="L12">
            <v>1</v>
          </cell>
          <cell r="M12">
            <v>2</v>
          </cell>
          <cell r="N12">
            <v>1</v>
          </cell>
        </row>
        <row r="13">
          <cell r="C13">
            <v>1</v>
          </cell>
          <cell r="D13">
            <v>1</v>
          </cell>
          <cell r="E13">
            <v>0</v>
          </cell>
          <cell r="F13">
            <v>2</v>
          </cell>
          <cell r="G13">
            <v>0</v>
          </cell>
          <cell r="H13">
            <v>1</v>
          </cell>
          <cell r="I13">
            <v>1</v>
          </cell>
          <cell r="J13">
            <v>0</v>
          </cell>
          <cell r="K13">
            <v>0</v>
          </cell>
          <cell r="L13">
            <v>1</v>
          </cell>
          <cell r="M13">
            <v>1</v>
          </cell>
          <cell r="N13">
            <v>2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1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C15">
            <v>0</v>
          </cell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2</v>
          </cell>
          <cell r="K15">
            <v>0</v>
          </cell>
          <cell r="L15">
            <v>0</v>
          </cell>
          <cell r="M15">
            <v>1</v>
          </cell>
          <cell r="N15">
            <v>1</v>
          </cell>
        </row>
        <row r="16">
          <cell r="C16">
            <v>0</v>
          </cell>
          <cell r="D16">
            <v>2</v>
          </cell>
          <cell r="E16">
            <v>3</v>
          </cell>
          <cell r="F16">
            <v>1</v>
          </cell>
          <cell r="G16">
            <v>0</v>
          </cell>
          <cell r="H16">
            <v>2</v>
          </cell>
          <cell r="I16">
            <v>1</v>
          </cell>
          <cell r="J16">
            <v>1</v>
          </cell>
          <cell r="K16">
            <v>2</v>
          </cell>
          <cell r="L16">
            <v>2</v>
          </cell>
          <cell r="M16">
            <v>1</v>
          </cell>
          <cell r="N16">
            <v>0</v>
          </cell>
        </row>
        <row r="17">
          <cell r="C17">
            <v>1</v>
          </cell>
          <cell r="D17">
            <v>3</v>
          </cell>
          <cell r="E17">
            <v>0</v>
          </cell>
          <cell r="F17">
            <v>6</v>
          </cell>
          <cell r="G17">
            <v>4</v>
          </cell>
          <cell r="H17">
            <v>1</v>
          </cell>
          <cell r="I17">
            <v>7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</v>
          </cell>
        </row>
        <row r="18">
          <cell r="C18">
            <v>5</v>
          </cell>
          <cell r="D18">
            <v>1</v>
          </cell>
          <cell r="E18">
            <v>3</v>
          </cell>
          <cell r="F18">
            <v>1</v>
          </cell>
          <cell r="G18">
            <v>3</v>
          </cell>
          <cell r="H18">
            <v>3</v>
          </cell>
          <cell r="I18">
            <v>2</v>
          </cell>
          <cell r="J18">
            <v>2</v>
          </cell>
          <cell r="K18">
            <v>2</v>
          </cell>
          <cell r="L18">
            <v>1</v>
          </cell>
          <cell r="M18">
            <v>2</v>
          </cell>
          <cell r="N18">
            <v>6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577</v>
          </cell>
          <cell r="D20">
            <v>550</v>
          </cell>
          <cell r="E20">
            <v>435</v>
          </cell>
          <cell r="F20">
            <v>304</v>
          </cell>
          <cell r="G20">
            <v>460</v>
          </cell>
          <cell r="H20">
            <v>495</v>
          </cell>
          <cell r="I20">
            <v>737</v>
          </cell>
          <cell r="J20">
            <v>828</v>
          </cell>
          <cell r="K20">
            <v>291</v>
          </cell>
          <cell r="L20">
            <v>434</v>
          </cell>
          <cell r="M20">
            <v>508</v>
          </cell>
          <cell r="N20">
            <v>557</v>
          </cell>
        </row>
      </sheetData>
      <sheetData sheetId="12">
        <row r="6">
          <cell r="C6">
            <v>1</v>
          </cell>
          <cell r="D6">
            <v>2</v>
          </cell>
          <cell r="E6">
            <v>7</v>
          </cell>
          <cell r="F6">
            <v>9</v>
          </cell>
          <cell r="G6">
            <v>2</v>
          </cell>
          <cell r="H6">
            <v>3</v>
          </cell>
          <cell r="I6">
            <v>1</v>
          </cell>
          <cell r="J6">
            <v>3</v>
          </cell>
          <cell r="K6">
            <v>0</v>
          </cell>
          <cell r="L6">
            <v>8</v>
          </cell>
          <cell r="M6">
            <v>3</v>
          </cell>
          <cell r="N6">
            <v>9</v>
          </cell>
        </row>
        <row r="7">
          <cell r="C7">
            <v>410</v>
          </cell>
          <cell r="D7">
            <v>254</v>
          </cell>
          <cell r="E7">
            <v>625</v>
          </cell>
          <cell r="F7">
            <v>426</v>
          </cell>
          <cell r="G7">
            <v>427</v>
          </cell>
          <cell r="H7">
            <v>307</v>
          </cell>
          <cell r="I7">
            <v>186</v>
          </cell>
          <cell r="J7">
            <v>553</v>
          </cell>
          <cell r="K7">
            <v>412</v>
          </cell>
          <cell r="L7">
            <v>278</v>
          </cell>
          <cell r="M7">
            <v>130</v>
          </cell>
          <cell r="N7">
            <v>334</v>
          </cell>
        </row>
        <row r="8">
          <cell r="C8">
            <v>207</v>
          </cell>
          <cell r="D8">
            <v>173</v>
          </cell>
          <cell r="E8">
            <v>55</v>
          </cell>
          <cell r="F8">
            <v>262</v>
          </cell>
          <cell r="G8">
            <v>58</v>
          </cell>
          <cell r="H8">
            <v>28</v>
          </cell>
          <cell r="I8">
            <v>105</v>
          </cell>
          <cell r="J8">
            <v>32</v>
          </cell>
          <cell r="K8">
            <v>20</v>
          </cell>
          <cell r="L8">
            <v>4</v>
          </cell>
          <cell r="M8">
            <v>45</v>
          </cell>
          <cell r="N8">
            <v>38</v>
          </cell>
        </row>
        <row r="9">
          <cell r="C9">
            <v>44</v>
          </cell>
          <cell r="D9">
            <v>11</v>
          </cell>
          <cell r="E9">
            <v>10</v>
          </cell>
          <cell r="F9">
            <v>12</v>
          </cell>
          <cell r="G9">
            <v>19</v>
          </cell>
          <cell r="H9">
            <v>79</v>
          </cell>
          <cell r="I9">
            <v>22</v>
          </cell>
          <cell r="J9">
            <v>23</v>
          </cell>
          <cell r="K9">
            <v>7</v>
          </cell>
          <cell r="L9">
            <v>24</v>
          </cell>
          <cell r="M9">
            <v>17</v>
          </cell>
          <cell r="N9">
            <v>13</v>
          </cell>
        </row>
        <row r="10">
          <cell r="C10">
            <v>4</v>
          </cell>
          <cell r="D10">
            <v>1</v>
          </cell>
          <cell r="E10">
            <v>1</v>
          </cell>
          <cell r="F10">
            <v>4</v>
          </cell>
          <cell r="G10">
            <v>0</v>
          </cell>
          <cell r="H10">
            <v>2</v>
          </cell>
          <cell r="I10">
            <v>1</v>
          </cell>
          <cell r="J10">
            <v>7</v>
          </cell>
          <cell r="K10">
            <v>1</v>
          </cell>
          <cell r="L10">
            <v>1</v>
          </cell>
          <cell r="M10">
            <v>2</v>
          </cell>
          <cell r="N10">
            <v>1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4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</row>
        <row r="12">
          <cell r="C12">
            <v>3</v>
          </cell>
          <cell r="D12">
            <v>0</v>
          </cell>
          <cell r="E12">
            <v>2</v>
          </cell>
          <cell r="F12">
            <v>0</v>
          </cell>
          <cell r="G12">
            <v>0</v>
          </cell>
          <cell r="H12">
            <v>1</v>
          </cell>
          <cell r="I12">
            <v>1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3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4</v>
          </cell>
          <cell r="G13">
            <v>0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4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2</v>
          </cell>
        </row>
        <row r="15">
          <cell r="C15">
            <v>6</v>
          </cell>
          <cell r="D15">
            <v>1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2</v>
          </cell>
          <cell r="J15">
            <v>0</v>
          </cell>
          <cell r="K15">
            <v>1</v>
          </cell>
          <cell r="L15">
            <v>1</v>
          </cell>
          <cell r="M15">
            <v>0</v>
          </cell>
          <cell r="N15">
            <v>1</v>
          </cell>
        </row>
        <row r="16">
          <cell r="C16">
            <v>8</v>
          </cell>
          <cell r="D16">
            <v>2</v>
          </cell>
          <cell r="E16">
            <v>1</v>
          </cell>
          <cell r="F16">
            <v>4</v>
          </cell>
          <cell r="G16">
            <v>0</v>
          </cell>
          <cell r="H16">
            <v>0</v>
          </cell>
          <cell r="I16">
            <v>5</v>
          </cell>
          <cell r="J16">
            <v>0</v>
          </cell>
          <cell r="K16">
            <v>1</v>
          </cell>
          <cell r="L16">
            <v>4</v>
          </cell>
          <cell r="M16">
            <v>0</v>
          </cell>
          <cell r="N16">
            <v>1</v>
          </cell>
        </row>
        <row r="17">
          <cell r="C17">
            <v>13</v>
          </cell>
          <cell r="D17">
            <v>4</v>
          </cell>
          <cell r="E17">
            <v>0</v>
          </cell>
          <cell r="F17">
            <v>5</v>
          </cell>
          <cell r="G17">
            <v>2</v>
          </cell>
          <cell r="H17">
            <v>3</v>
          </cell>
          <cell r="I17">
            <v>2</v>
          </cell>
          <cell r="J17">
            <v>0</v>
          </cell>
          <cell r="K17">
            <v>0</v>
          </cell>
          <cell r="L17">
            <v>24</v>
          </cell>
          <cell r="M17">
            <v>0</v>
          </cell>
          <cell r="N17">
            <v>1</v>
          </cell>
        </row>
        <row r="18">
          <cell r="C18">
            <v>6</v>
          </cell>
          <cell r="D18">
            <v>2</v>
          </cell>
          <cell r="E18">
            <v>0</v>
          </cell>
          <cell r="F18">
            <v>7</v>
          </cell>
          <cell r="G18">
            <v>2</v>
          </cell>
          <cell r="H18">
            <v>0</v>
          </cell>
          <cell r="I18">
            <v>4</v>
          </cell>
          <cell r="J18">
            <v>0</v>
          </cell>
          <cell r="K18">
            <v>1</v>
          </cell>
          <cell r="L18">
            <v>2</v>
          </cell>
          <cell r="M18">
            <v>0</v>
          </cell>
          <cell r="N18">
            <v>1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704</v>
          </cell>
          <cell r="D20">
            <v>450</v>
          </cell>
          <cell r="E20">
            <v>702</v>
          </cell>
          <cell r="F20">
            <v>743</v>
          </cell>
          <cell r="G20">
            <v>511</v>
          </cell>
          <cell r="H20">
            <v>425</v>
          </cell>
          <cell r="I20">
            <v>329</v>
          </cell>
          <cell r="J20">
            <v>621</v>
          </cell>
          <cell r="K20">
            <v>444</v>
          </cell>
          <cell r="L20">
            <v>347</v>
          </cell>
          <cell r="M20">
            <v>197</v>
          </cell>
          <cell r="N20">
            <v>405</v>
          </cell>
        </row>
      </sheetData>
      <sheetData sheetId="13">
        <row r="6">
          <cell r="C6">
            <v>2</v>
          </cell>
          <cell r="D6">
            <v>3</v>
          </cell>
          <cell r="E6">
            <v>2</v>
          </cell>
          <cell r="F6">
            <v>0</v>
          </cell>
          <cell r="G6">
            <v>1</v>
          </cell>
          <cell r="H6">
            <v>1</v>
          </cell>
          <cell r="I6">
            <v>6</v>
          </cell>
          <cell r="J6">
            <v>6</v>
          </cell>
          <cell r="K6">
            <v>1</v>
          </cell>
          <cell r="L6">
            <v>9</v>
          </cell>
          <cell r="M6">
            <v>7</v>
          </cell>
          <cell r="N6">
            <v>5</v>
          </cell>
        </row>
        <row r="7">
          <cell r="C7">
            <v>352</v>
          </cell>
          <cell r="D7">
            <v>260</v>
          </cell>
          <cell r="E7">
            <v>247</v>
          </cell>
          <cell r="F7">
            <v>519</v>
          </cell>
          <cell r="G7">
            <v>393</v>
          </cell>
          <cell r="H7">
            <v>396</v>
          </cell>
          <cell r="I7">
            <v>466</v>
          </cell>
          <cell r="J7">
            <v>528</v>
          </cell>
          <cell r="K7">
            <v>225</v>
          </cell>
          <cell r="L7">
            <v>346</v>
          </cell>
          <cell r="M7">
            <v>485</v>
          </cell>
          <cell r="N7">
            <v>296</v>
          </cell>
        </row>
        <row r="8">
          <cell r="C8">
            <v>20</v>
          </cell>
          <cell r="D8">
            <v>17</v>
          </cell>
          <cell r="E8">
            <v>103</v>
          </cell>
          <cell r="F8">
            <v>68</v>
          </cell>
          <cell r="G8">
            <v>28</v>
          </cell>
          <cell r="H8">
            <v>221</v>
          </cell>
          <cell r="I8">
            <v>55</v>
          </cell>
          <cell r="J8">
            <v>57</v>
          </cell>
          <cell r="K8">
            <v>18</v>
          </cell>
          <cell r="L8">
            <v>69</v>
          </cell>
          <cell r="M8">
            <v>79</v>
          </cell>
          <cell r="N8">
            <v>19</v>
          </cell>
        </row>
        <row r="9">
          <cell r="C9">
            <v>7</v>
          </cell>
          <cell r="D9">
            <v>6</v>
          </cell>
          <cell r="E9">
            <v>23</v>
          </cell>
          <cell r="F9">
            <v>12</v>
          </cell>
          <cell r="G9">
            <v>26</v>
          </cell>
          <cell r="H9">
            <v>37</v>
          </cell>
          <cell r="I9">
            <v>6</v>
          </cell>
          <cell r="J9">
            <v>3</v>
          </cell>
          <cell r="K9">
            <v>12</v>
          </cell>
          <cell r="L9">
            <v>14</v>
          </cell>
          <cell r="M9">
            <v>17</v>
          </cell>
          <cell r="N9">
            <v>10</v>
          </cell>
        </row>
        <row r="10">
          <cell r="C10">
            <v>1</v>
          </cell>
          <cell r="D10">
            <v>5</v>
          </cell>
          <cell r="E10">
            <v>1</v>
          </cell>
          <cell r="F10">
            <v>1</v>
          </cell>
          <cell r="G10">
            <v>1</v>
          </cell>
          <cell r="H10">
            <v>4</v>
          </cell>
          <cell r="I10">
            <v>0</v>
          </cell>
          <cell r="J10">
            <v>2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1</v>
          </cell>
          <cell r="G11">
            <v>0</v>
          </cell>
          <cell r="H11">
            <v>1</v>
          </cell>
          <cell r="I11">
            <v>0</v>
          </cell>
          <cell r="J11">
            <v>1</v>
          </cell>
          <cell r="K11">
            <v>0</v>
          </cell>
          <cell r="L11">
            <v>1</v>
          </cell>
          <cell r="M11">
            <v>0</v>
          </cell>
          <cell r="N11">
            <v>1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1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C14">
            <v>0</v>
          </cell>
          <cell r="D14">
            <v>3</v>
          </cell>
          <cell r="E14">
            <v>3</v>
          </cell>
          <cell r="F14">
            <v>0</v>
          </cell>
          <cell r="G14">
            <v>1</v>
          </cell>
          <cell r="H14">
            <v>1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1</v>
          </cell>
        </row>
        <row r="15">
          <cell r="C15">
            <v>4</v>
          </cell>
          <cell r="D15">
            <v>1</v>
          </cell>
          <cell r="E15">
            <v>1</v>
          </cell>
          <cell r="F15">
            <v>2</v>
          </cell>
          <cell r="G15">
            <v>0</v>
          </cell>
          <cell r="H15">
            <v>2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</v>
          </cell>
        </row>
        <row r="16">
          <cell r="C16">
            <v>3</v>
          </cell>
          <cell r="D16">
            <v>2</v>
          </cell>
          <cell r="E16">
            <v>6</v>
          </cell>
          <cell r="F16">
            <v>1</v>
          </cell>
          <cell r="G16">
            <v>2</v>
          </cell>
          <cell r="H16">
            <v>0</v>
          </cell>
          <cell r="I16">
            <v>1</v>
          </cell>
          <cell r="J16">
            <v>0</v>
          </cell>
          <cell r="K16">
            <v>1</v>
          </cell>
          <cell r="L16">
            <v>1</v>
          </cell>
          <cell r="M16">
            <v>4</v>
          </cell>
          <cell r="N16">
            <v>2</v>
          </cell>
        </row>
        <row r="17">
          <cell r="C17">
            <v>10</v>
          </cell>
          <cell r="D17">
            <v>3</v>
          </cell>
          <cell r="E17">
            <v>3</v>
          </cell>
          <cell r="F17">
            <v>0</v>
          </cell>
          <cell r="G17">
            <v>2</v>
          </cell>
          <cell r="H17">
            <v>1</v>
          </cell>
          <cell r="I17">
            <v>3</v>
          </cell>
          <cell r="J17">
            <v>0</v>
          </cell>
          <cell r="K17">
            <v>2</v>
          </cell>
          <cell r="L17">
            <v>9</v>
          </cell>
          <cell r="M17">
            <v>0</v>
          </cell>
          <cell r="N17">
            <v>8</v>
          </cell>
        </row>
        <row r="18">
          <cell r="C18">
            <v>10</v>
          </cell>
          <cell r="D18">
            <v>8</v>
          </cell>
          <cell r="E18">
            <v>5</v>
          </cell>
          <cell r="F18">
            <v>1</v>
          </cell>
          <cell r="G18">
            <v>3</v>
          </cell>
          <cell r="H18">
            <v>5</v>
          </cell>
          <cell r="I18">
            <v>5</v>
          </cell>
          <cell r="J18">
            <v>2</v>
          </cell>
          <cell r="K18">
            <v>1</v>
          </cell>
          <cell r="L18">
            <v>6</v>
          </cell>
          <cell r="M18">
            <v>3</v>
          </cell>
          <cell r="N18">
            <v>4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411</v>
          </cell>
          <cell r="D20">
            <v>311</v>
          </cell>
          <cell r="E20">
            <v>396</v>
          </cell>
          <cell r="F20">
            <v>606</v>
          </cell>
          <cell r="G20">
            <v>457</v>
          </cell>
          <cell r="H20">
            <v>670</v>
          </cell>
          <cell r="I20">
            <v>543</v>
          </cell>
          <cell r="J20">
            <v>601</v>
          </cell>
          <cell r="K20">
            <v>261</v>
          </cell>
          <cell r="L20">
            <v>456</v>
          </cell>
          <cell r="M20">
            <v>595</v>
          </cell>
          <cell r="N20">
            <v>350</v>
          </cell>
        </row>
      </sheetData>
      <sheetData sheetId="14">
        <row r="6">
          <cell r="C6">
            <v>2</v>
          </cell>
        </row>
        <row r="7">
          <cell r="C7">
            <v>262</v>
          </cell>
        </row>
        <row r="8">
          <cell r="C8">
            <v>3</v>
          </cell>
        </row>
        <row r="9">
          <cell r="C9">
            <v>6</v>
          </cell>
        </row>
        <row r="10">
          <cell r="C10">
            <v>2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1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276</v>
          </cell>
          <cell r="D20">
            <v>457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</sheetData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Form-20"/>
      <sheetName val="14"/>
      <sheetName val="15"/>
      <sheetName val="16"/>
      <sheetName val="17"/>
    </sheetNames>
    <sheetDataSet>
      <sheetData sheetId="0">
        <row r="6">
          <cell r="C6">
            <v>15</v>
          </cell>
          <cell r="D6">
            <v>12</v>
          </cell>
          <cell r="E6">
            <v>3</v>
          </cell>
          <cell r="F6">
            <v>1</v>
          </cell>
          <cell r="G6">
            <v>4</v>
          </cell>
          <cell r="H6">
            <v>1</v>
          </cell>
          <cell r="I6">
            <v>4</v>
          </cell>
          <cell r="J6">
            <v>2</v>
          </cell>
          <cell r="K6">
            <v>0</v>
          </cell>
          <cell r="L6">
            <v>4</v>
          </cell>
          <cell r="M6">
            <v>1</v>
          </cell>
          <cell r="N6">
            <v>6</v>
          </cell>
        </row>
        <row r="7">
          <cell r="C7">
            <v>523</v>
          </cell>
          <cell r="D7">
            <v>455</v>
          </cell>
          <cell r="E7">
            <v>402</v>
          </cell>
          <cell r="F7">
            <v>94</v>
          </cell>
          <cell r="G7">
            <v>314</v>
          </cell>
          <cell r="H7">
            <v>115</v>
          </cell>
          <cell r="I7">
            <v>653</v>
          </cell>
          <cell r="J7">
            <v>268</v>
          </cell>
          <cell r="K7">
            <v>255</v>
          </cell>
          <cell r="L7">
            <v>647</v>
          </cell>
          <cell r="M7">
            <v>537</v>
          </cell>
          <cell r="N7">
            <v>217</v>
          </cell>
        </row>
        <row r="8">
          <cell r="C8">
            <v>25</v>
          </cell>
          <cell r="D8">
            <v>13</v>
          </cell>
          <cell r="E8">
            <v>27</v>
          </cell>
          <cell r="F8">
            <v>1</v>
          </cell>
          <cell r="G8">
            <v>50</v>
          </cell>
          <cell r="H8">
            <v>73</v>
          </cell>
          <cell r="I8">
            <v>62</v>
          </cell>
          <cell r="J8">
            <v>36</v>
          </cell>
          <cell r="K8">
            <v>22</v>
          </cell>
          <cell r="L8">
            <v>19</v>
          </cell>
          <cell r="M8">
            <v>12</v>
          </cell>
          <cell r="N8">
            <v>23</v>
          </cell>
        </row>
        <row r="9">
          <cell r="C9">
            <v>17</v>
          </cell>
          <cell r="D9">
            <v>97</v>
          </cell>
          <cell r="E9">
            <v>85</v>
          </cell>
          <cell r="F9">
            <v>0</v>
          </cell>
          <cell r="G9">
            <v>6</v>
          </cell>
          <cell r="H9">
            <v>4</v>
          </cell>
          <cell r="I9">
            <v>3</v>
          </cell>
          <cell r="J9">
            <v>6</v>
          </cell>
          <cell r="K9">
            <v>2</v>
          </cell>
          <cell r="L9">
            <v>4</v>
          </cell>
          <cell r="M9">
            <v>5</v>
          </cell>
          <cell r="N9">
            <v>1</v>
          </cell>
        </row>
        <row r="10">
          <cell r="C10">
            <v>3</v>
          </cell>
          <cell r="D10">
            <v>9</v>
          </cell>
          <cell r="E10">
            <v>2</v>
          </cell>
          <cell r="F10">
            <v>1</v>
          </cell>
          <cell r="G10">
            <v>0</v>
          </cell>
          <cell r="H10">
            <v>0</v>
          </cell>
          <cell r="I10">
            <v>2</v>
          </cell>
          <cell r="J10">
            <v>0</v>
          </cell>
          <cell r="K10">
            <v>0</v>
          </cell>
          <cell r="L10">
            <v>2</v>
          </cell>
          <cell r="M10">
            <v>2</v>
          </cell>
          <cell r="N10">
            <v>0</v>
          </cell>
        </row>
        <row r="11">
          <cell r="C11">
            <v>1</v>
          </cell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C12">
            <v>0</v>
          </cell>
          <cell r="D12">
            <v>2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3</v>
          </cell>
          <cell r="K12">
            <v>0</v>
          </cell>
          <cell r="L12">
            <v>4</v>
          </cell>
          <cell r="M12">
            <v>0</v>
          </cell>
          <cell r="N12">
            <v>1</v>
          </cell>
        </row>
        <row r="13">
          <cell r="C13">
            <v>0</v>
          </cell>
          <cell r="D13">
            <v>4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C14">
            <v>3</v>
          </cell>
          <cell r="D14">
            <v>12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2</v>
          </cell>
          <cell r="M14">
            <v>0</v>
          </cell>
          <cell r="N14">
            <v>0</v>
          </cell>
        </row>
        <row r="15">
          <cell r="C15">
            <v>0</v>
          </cell>
          <cell r="D15">
            <v>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1</v>
          </cell>
          <cell r="K15">
            <v>0</v>
          </cell>
          <cell r="L15">
            <v>1</v>
          </cell>
          <cell r="M15">
            <v>0</v>
          </cell>
          <cell r="N15">
            <v>0</v>
          </cell>
        </row>
        <row r="16">
          <cell r="C16">
            <v>2</v>
          </cell>
          <cell r="D16">
            <v>7</v>
          </cell>
          <cell r="E16">
            <v>3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5</v>
          </cell>
          <cell r="K16">
            <v>0</v>
          </cell>
          <cell r="L16">
            <v>0</v>
          </cell>
          <cell r="M16">
            <v>0</v>
          </cell>
          <cell r="N16">
            <v>2</v>
          </cell>
        </row>
        <row r="17">
          <cell r="C17">
            <v>4</v>
          </cell>
          <cell r="D17">
            <v>19</v>
          </cell>
          <cell r="E17">
            <v>1</v>
          </cell>
          <cell r="F17">
            <v>0</v>
          </cell>
          <cell r="G17">
            <v>0</v>
          </cell>
          <cell r="H17">
            <v>7</v>
          </cell>
          <cell r="I17">
            <v>2</v>
          </cell>
          <cell r="J17">
            <v>5</v>
          </cell>
          <cell r="K17">
            <v>0</v>
          </cell>
          <cell r="L17">
            <v>3</v>
          </cell>
          <cell r="M17">
            <v>0</v>
          </cell>
          <cell r="N17">
            <v>2</v>
          </cell>
        </row>
        <row r="18">
          <cell r="C18">
            <v>4</v>
          </cell>
          <cell r="D18">
            <v>45</v>
          </cell>
          <cell r="E18">
            <v>3</v>
          </cell>
          <cell r="F18">
            <v>1</v>
          </cell>
          <cell r="G18">
            <v>2</v>
          </cell>
          <cell r="H18">
            <v>9</v>
          </cell>
          <cell r="I18">
            <v>5</v>
          </cell>
          <cell r="J18">
            <v>3</v>
          </cell>
          <cell r="K18">
            <v>0</v>
          </cell>
          <cell r="L18">
            <v>6</v>
          </cell>
          <cell r="M18">
            <v>0</v>
          </cell>
          <cell r="N18">
            <v>6</v>
          </cell>
        </row>
        <row r="20">
          <cell r="C20">
            <v>597</v>
          </cell>
          <cell r="D20">
            <v>679</v>
          </cell>
          <cell r="E20">
            <v>529</v>
          </cell>
          <cell r="F20">
            <v>98</v>
          </cell>
          <cell r="G20">
            <v>376</v>
          </cell>
          <cell r="H20">
            <v>211</v>
          </cell>
          <cell r="I20">
            <v>734</v>
          </cell>
          <cell r="J20">
            <v>330</v>
          </cell>
          <cell r="K20">
            <v>279</v>
          </cell>
          <cell r="L20">
            <v>692</v>
          </cell>
          <cell r="M20">
            <v>557</v>
          </cell>
          <cell r="N20">
            <v>258</v>
          </cell>
        </row>
      </sheetData>
      <sheetData sheetId="1">
        <row r="6">
          <cell r="C6">
            <v>0</v>
          </cell>
          <cell r="D6">
            <v>10</v>
          </cell>
          <cell r="E6">
            <v>7</v>
          </cell>
          <cell r="F6">
            <v>1</v>
          </cell>
          <cell r="G6">
            <v>5</v>
          </cell>
          <cell r="H6">
            <v>8</v>
          </cell>
          <cell r="I6">
            <v>9</v>
          </cell>
          <cell r="J6">
            <v>3</v>
          </cell>
          <cell r="K6">
            <v>6</v>
          </cell>
          <cell r="L6">
            <v>11</v>
          </cell>
          <cell r="M6">
            <v>6</v>
          </cell>
          <cell r="N6">
            <v>14</v>
          </cell>
        </row>
        <row r="7">
          <cell r="C7">
            <v>284</v>
          </cell>
          <cell r="D7">
            <v>492</v>
          </cell>
          <cell r="E7">
            <v>191</v>
          </cell>
          <cell r="F7">
            <v>318</v>
          </cell>
          <cell r="G7">
            <v>331</v>
          </cell>
          <cell r="H7">
            <v>372</v>
          </cell>
          <cell r="I7">
            <v>472</v>
          </cell>
          <cell r="J7">
            <v>428</v>
          </cell>
          <cell r="K7">
            <v>452</v>
          </cell>
          <cell r="L7">
            <v>500</v>
          </cell>
          <cell r="M7">
            <v>473</v>
          </cell>
          <cell r="N7">
            <v>276</v>
          </cell>
        </row>
        <row r="8">
          <cell r="C8">
            <v>14</v>
          </cell>
          <cell r="D8">
            <v>35</v>
          </cell>
          <cell r="E8">
            <v>31</v>
          </cell>
          <cell r="F8">
            <v>5</v>
          </cell>
          <cell r="G8">
            <v>44</v>
          </cell>
          <cell r="H8">
            <v>38</v>
          </cell>
          <cell r="I8">
            <v>183</v>
          </cell>
          <cell r="J8">
            <v>211</v>
          </cell>
          <cell r="K8">
            <v>43</v>
          </cell>
          <cell r="L8">
            <v>42</v>
          </cell>
          <cell r="M8">
            <v>26</v>
          </cell>
          <cell r="N8">
            <v>35</v>
          </cell>
        </row>
        <row r="9">
          <cell r="C9">
            <v>0</v>
          </cell>
          <cell r="D9">
            <v>16</v>
          </cell>
          <cell r="E9">
            <v>8</v>
          </cell>
          <cell r="F9">
            <v>5</v>
          </cell>
          <cell r="G9">
            <v>6</v>
          </cell>
          <cell r="H9">
            <v>7</v>
          </cell>
          <cell r="I9">
            <v>4</v>
          </cell>
          <cell r="J9">
            <v>6</v>
          </cell>
          <cell r="K9">
            <v>11</v>
          </cell>
          <cell r="L9">
            <v>6</v>
          </cell>
          <cell r="M9">
            <v>0</v>
          </cell>
          <cell r="N9">
            <v>3</v>
          </cell>
        </row>
        <row r="10">
          <cell r="C10">
            <v>1</v>
          </cell>
          <cell r="D10">
            <v>6</v>
          </cell>
          <cell r="E10">
            <v>6</v>
          </cell>
          <cell r="F10">
            <v>0</v>
          </cell>
          <cell r="G10">
            <v>1</v>
          </cell>
          <cell r="H10">
            <v>2</v>
          </cell>
          <cell r="I10">
            <v>3</v>
          </cell>
          <cell r="J10">
            <v>4</v>
          </cell>
          <cell r="K10">
            <v>2</v>
          </cell>
          <cell r="L10">
            <v>4</v>
          </cell>
          <cell r="M10">
            <v>1</v>
          </cell>
          <cell r="N10">
            <v>2</v>
          </cell>
        </row>
        <row r="11">
          <cell r="C11">
            <v>0</v>
          </cell>
          <cell r="D11">
            <v>4</v>
          </cell>
          <cell r="E11">
            <v>0</v>
          </cell>
          <cell r="F11">
            <v>0</v>
          </cell>
          <cell r="G11">
            <v>0</v>
          </cell>
          <cell r="H11">
            <v>2</v>
          </cell>
          <cell r="I11">
            <v>2</v>
          </cell>
          <cell r="J11">
            <v>1</v>
          </cell>
          <cell r="K11">
            <v>2</v>
          </cell>
          <cell r="L11">
            <v>3</v>
          </cell>
          <cell r="M11">
            <v>2</v>
          </cell>
          <cell r="N11">
            <v>3</v>
          </cell>
        </row>
        <row r="12">
          <cell r="C12">
            <v>0</v>
          </cell>
          <cell r="D12">
            <v>3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2</v>
          </cell>
          <cell r="J12">
            <v>1</v>
          </cell>
          <cell r="K12">
            <v>2</v>
          </cell>
          <cell r="L12">
            <v>2</v>
          </cell>
          <cell r="M12">
            <v>4</v>
          </cell>
          <cell r="N12">
            <v>2</v>
          </cell>
        </row>
        <row r="13">
          <cell r="C13">
            <v>1</v>
          </cell>
          <cell r="D13">
            <v>2</v>
          </cell>
          <cell r="E13">
            <v>2</v>
          </cell>
          <cell r="F13">
            <v>0</v>
          </cell>
          <cell r="G13">
            <v>6</v>
          </cell>
          <cell r="H13">
            <v>0</v>
          </cell>
          <cell r="I13">
            <v>0</v>
          </cell>
          <cell r="J13">
            <v>1</v>
          </cell>
          <cell r="K13">
            <v>2</v>
          </cell>
          <cell r="L13">
            <v>2</v>
          </cell>
          <cell r="M13">
            <v>2</v>
          </cell>
          <cell r="N13">
            <v>3</v>
          </cell>
        </row>
        <row r="14">
          <cell r="C14">
            <v>0</v>
          </cell>
          <cell r="D14">
            <v>7</v>
          </cell>
          <cell r="E14">
            <v>2</v>
          </cell>
          <cell r="F14">
            <v>1</v>
          </cell>
          <cell r="G14">
            <v>1</v>
          </cell>
          <cell r="H14">
            <v>2</v>
          </cell>
          <cell r="I14">
            <v>2</v>
          </cell>
          <cell r="J14">
            <v>3</v>
          </cell>
          <cell r="K14">
            <v>2</v>
          </cell>
          <cell r="L14">
            <v>4</v>
          </cell>
          <cell r="M14">
            <v>3</v>
          </cell>
          <cell r="N14">
            <v>4</v>
          </cell>
        </row>
        <row r="15">
          <cell r="C15">
            <v>1</v>
          </cell>
          <cell r="D15">
            <v>3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6</v>
          </cell>
          <cell r="J15">
            <v>0</v>
          </cell>
          <cell r="K15">
            <v>1</v>
          </cell>
          <cell r="L15">
            <v>1</v>
          </cell>
          <cell r="M15">
            <v>1</v>
          </cell>
          <cell r="N15">
            <v>3</v>
          </cell>
        </row>
        <row r="16">
          <cell r="C16">
            <v>0</v>
          </cell>
          <cell r="D16">
            <v>5</v>
          </cell>
          <cell r="E16">
            <v>4</v>
          </cell>
          <cell r="F16">
            <v>0</v>
          </cell>
          <cell r="G16">
            <v>0</v>
          </cell>
          <cell r="H16">
            <v>2</v>
          </cell>
          <cell r="I16">
            <v>8</v>
          </cell>
          <cell r="J16">
            <v>5</v>
          </cell>
          <cell r="K16">
            <v>2</v>
          </cell>
          <cell r="L16">
            <v>2</v>
          </cell>
          <cell r="M16">
            <v>1</v>
          </cell>
          <cell r="N16">
            <v>4</v>
          </cell>
        </row>
        <row r="17">
          <cell r="C17">
            <v>0</v>
          </cell>
          <cell r="D17">
            <v>22</v>
          </cell>
          <cell r="E17">
            <v>6</v>
          </cell>
          <cell r="F17">
            <v>0</v>
          </cell>
          <cell r="G17">
            <v>1</v>
          </cell>
          <cell r="H17">
            <v>2</v>
          </cell>
          <cell r="I17">
            <v>3</v>
          </cell>
          <cell r="J17">
            <v>3</v>
          </cell>
          <cell r="K17">
            <v>1</v>
          </cell>
          <cell r="L17">
            <v>5</v>
          </cell>
          <cell r="M17">
            <v>7</v>
          </cell>
          <cell r="N17">
            <v>5</v>
          </cell>
        </row>
        <row r="18">
          <cell r="C18">
            <v>2</v>
          </cell>
          <cell r="D18">
            <v>19</v>
          </cell>
          <cell r="E18">
            <v>8</v>
          </cell>
          <cell r="F18">
            <v>1</v>
          </cell>
          <cell r="G18">
            <v>5</v>
          </cell>
          <cell r="H18">
            <v>3</v>
          </cell>
          <cell r="I18">
            <v>8</v>
          </cell>
          <cell r="J18">
            <v>8</v>
          </cell>
          <cell r="K18">
            <v>7</v>
          </cell>
          <cell r="L18">
            <v>10</v>
          </cell>
          <cell r="M18">
            <v>8</v>
          </cell>
          <cell r="N18">
            <v>21</v>
          </cell>
        </row>
        <row r="20">
          <cell r="C20">
            <v>303</v>
          </cell>
          <cell r="D20">
            <v>624</v>
          </cell>
          <cell r="E20">
            <v>271</v>
          </cell>
          <cell r="F20">
            <v>331</v>
          </cell>
          <cell r="G20">
            <v>400</v>
          </cell>
          <cell r="H20">
            <v>438</v>
          </cell>
          <cell r="I20">
            <v>702</v>
          </cell>
          <cell r="J20">
            <v>674</v>
          </cell>
          <cell r="K20">
            <v>533</v>
          </cell>
          <cell r="L20">
            <v>592</v>
          </cell>
          <cell r="M20">
            <v>534</v>
          </cell>
          <cell r="N20">
            <v>375</v>
          </cell>
        </row>
      </sheetData>
      <sheetData sheetId="2">
        <row r="6">
          <cell r="C6">
            <v>2</v>
          </cell>
          <cell r="D6">
            <v>1</v>
          </cell>
          <cell r="E6">
            <v>72</v>
          </cell>
          <cell r="F6">
            <v>5</v>
          </cell>
          <cell r="G6">
            <v>4</v>
          </cell>
          <cell r="H6">
            <v>3</v>
          </cell>
          <cell r="I6">
            <v>3</v>
          </cell>
          <cell r="J6">
            <v>4</v>
          </cell>
          <cell r="K6">
            <v>9</v>
          </cell>
          <cell r="L6">
            <v>4</v>
          </cell>
          <cell r="M6">
            <v>9</v>
          </cell>
          <cell r="N6">
            <v>0</v>
          </cell>
        </row>
        <row r="7">
          <cell r="C7">
            <v>433</v>
          </cell>
          <cell r="D7">
            <v>413</v>
          </cell>
          <cell r="E7">
            <v>470</v>
          </cell>
          <cell r="F7">
            <v>487</v>
          </cell>
          <cell r="G7">
            <v>388</v>
          </cell>
          <cell r="H7">
            <v>292</v>
          </cell>
          <cell r="I7">
            <v>468</v>
          </cell>
          <cell r="J7">
            <v>403</v>
          </cell>
          <cell r="K7">
            <v>533</v>
          </cell>
          <cell r="L7">
            <v>565</v>
          </cell>
          <cell r="M7">
            <v>673</v>
          </cell>
          <cell r="N7">
            <v>613</v>
          </cell>
        </row>
        <row r="8">
          <cell r="C8">
            <v>37</v>
          </cell>
          <cell r="D8">
            <v>15</v>
          </cell>
          <cell r="E8">
            <v>96</v>
          </cell>
          <cell r="F8">
            <v>26</v>
          </cell>
          <cell r="G8">
            <v>258</v>
          </cell>
          <cell r="H8">
            <v>70</v>
          </cell>
          <cell r="I8">
            <v>31</v>
          </cell>
          <cell r="J8">
            <v>48</v>
          </cell>
          <cell r="K8">
            <v>27</v>
          </cell>
          <cell r="L8">
            <v>67</v>
          </cell>
          <cell r="M8">
            <v>55</v>
          </cell>
          <cell r="N8">
            <v>14</v>
          </cell>
        </row>
        <row r="9">
          <cell r="C9">
            <v>77</v>
          </cell>
          <cell r="D9">
            <v>6</v>
          </cell>
          <cell r="E9">
            <v>10</v>
          </cell>
          <cell r="F9">
            <v>12</v>
          </cell>
          <cell r="G9">
            <v>14</v>
          </cell>
          <cell r="H9">
            <v>9</v>
          </cell>
          <cell r="I9">
            <v>20</v>
          </cell>
          <cell r="J9">
            <v>52</v>
          </cell>
          <cell r="K9">
            <v>32</v>
          </cell>
          <cell r="L9">
            <v>5</v>
          </cell>
          <cell r="M9">
            <v>11</v>
          </cell>
          <cell r="N9">
            <v>1</v>
          </cell>
        </row>
        <row r="10">
          <cell r="C10">
            <v>2</v>
          </cell>
          <cell r="D10">
            <v>0</v>
          </cell>
          <cell r="E10">
            <v>7</v>
          </cell>
          <cell r="F10">
            <v>0</v>
          </cell>
          <cell r="G10">
            <v>1</v>
          </cell>
          <cell r="H10">
            <v>3</v>
          </cell>
          <cell r="I10">
            <v>2</v>
          </cell>
          <cell r="J10">
            <v>2</v>
          </cell>
          <cell r="K10">
            <v>1</v>
          </cell>
          <cell r="L10">
            <v>2</v>
          </cell>
          <cell r="M10">
            <v>1</v>
          </cell>
          <cell r="N10">
            <v>0</v>
          </cell>
        </row>
        <row r="11">
          <cell r="C11">
            <v>0</v>
          </cell>
          <cell r="D11">
            <v>0</v>
          </cell>
          <cell r="E11">
            <v>4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  <cell r="N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1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1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C14">
            <v>1</v>
          </cell>
          <cell r="D14">
            <v>1</v>
          </cell>
          <cell r="E14">
            <v>2</v>
          </cell>
          <cell r="F14">
            <v>0</v>
          </cell>
          <cell r="G14">
            <v>0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</row>
        <row r="15">
          <cell r="C15">
            <v>1</v>
          </cell>
          <cell r="D15">
            <v>1</v>
          </cell>
          <cell r="E15">
            <v>3</v>
          </cell>
          <cell r="F15">
            <v>0</v>
          </cell>
          <cell r="G15">
            <v>1</v>
          </cell>
          <cell r="H15">
            <v>1</v>
          </cell>
          <cell r="I15">
            <v>0</v>
          </cell>
          <cell r="J15">
            <v>1</v>
          </cell>
          <cell r="K15">
            <v>1</v>
          </cell>
          <cell r="L15">
            <v>1</v>
          </cell>
          <cell r="M15">
            <v>0</v>
          </cell>
          <cell r="N15">
            <v>0</v>
          </cell>
        </row>
        <row r="16">
          <cell r="C16">
            <v>0</v>
          </cell>
          <cell r="D16">
            <v>0</v>
          </cell>
          <cell r="E16">
            <v>2</v>
          </cell>
          <cell r="F16">
            <v>0</v>
          </cell>
          <cell r="G16">
            <v>7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2</v>
          </cell>
          <cell r="M16">
            <v>2</v>
          </cell>
          <cell r="N16">
            <v>0</v>
          </cell>
        </row>
        <row r="17">
          <cell r="C17">
            <v>4</v>
          </cell>
          <cell r="D17">
            <v>4</v>
          </cell>
          <cell r="E17">
            <v>2</v>
          </cell>
          <cell r="F17">
            <v>0</v>
          </cell>
          <cell r="G17">
            <v>9</v>
          </cell>
          <cell r="H17">
            <v>9</v>
          </cell>
          <cell r="I17">
            <v>1</v>
          </cell>
          <cell r="J17">
            <v>2</v>
          </cell>
          <cell r="K17">
            <v>1</v>
          </cell>
          <cell r="L17">
            <v>1</v>
          </cell>
          <cell r="M17">
            <v>2</v>
          </cell>
          <cell r="N17">
            <v>0</v>
          </cell>
        </row>
        <row r="18">
          <cell r="C18">
            <v>4</v>
          </cell>
          <cell r="D18">
            <v>4</v>
          </cell>
          <cell r="E18">
            <v>14</v>
          </cell>
          <cell r="F18">
            <v>1</v>
          </cell>
          <cell r="G18">
            <v>10</v>
          </cell>
          <cell r="H18">
            <v>0</v>
          </cell>
          <cell r="I18">
            <v>1</v>
          </cell>
          <cell r="J18">
            <v>3</v>
          </cell>
          <cell r="K18">
            <v>2</v>
          </cell>
          <cell r="L18">
            <v>2</v>
          </cell>
          <cell r="M18">
            <v>3</v>
          </cell>
          <cell r="N18">
            <v>0</v>
          </cell>
        </row>
        <row r="20">
          <cell r="C20">
            <v>564</v>
          </cell>
          <cell r="D20">
            <v>445</v>
          </cell>
          <cell r="E20">
            <v>683</v>
          </cell>
          <cell r="F20">
            <v>531</v>
          </cell>
          <cell r="G20">
            <v>695</v>
          </cell>
          <cell r="H20">
            <v>392</v>
          </cell>
          <cell r="I20">
            <v>527</v>
          </cell>
          <cell r="J20">
            <v>518</v>
          </cell>
          <cell r="K20">
            <v>608</v>
          </cell>
          <cell r="L20">
            <v>650</v>
          </cell>
          <cell r="M20">
            <v>756</v>
          </cell>
          <cell r="N20">
            <v>628</v>
          </cell>
        </row>
      </sheetData>
      <sheetData sheetId="3">
        <row r="6">
          <cell r="C6">
            <v>32</v>
          </cell>
          <cell r="D6">
            <v>6</v>
          </cell>
          <cell r="E6">
            <v>6</v>
          </cell>
          <cell r="F6">
            <v>3</v>
          </cell>
          <cell r="G6">
            <v>5</v>
          </cell>
          <cell r="H6">
            <v>3</v>
          </cell>
          <cell r="I6">
            <v>0</v>
          </cell>
          <cell r="J6">
            <v>4</v>
          </cell>
          <cell r="K6">
            <v>4</v>
          </cell>
          <cell r="L6">
            <v>4</v>
          </cell>
          <cell r="M6">
            <v>5</v>
          </cell>
          <cell r="N6">
            <v>10</v>
          </cell>
        </row>
        <row r="7">
          <cell r="C7">
            <v>582</v>
          </cell>
          <cell r="D7">
            <v>728</v>
          </cell>
          <cell r="E7">
            <v>480</v>
          </cell>
          <cell r="F7">
            <v>379</v>
          </cell>
          <cell r="G7">
            <v>590</v>
          </cell>
          <cell r="H7">
            <v>498</v>
          </cell>
          <cell r="I7">
            <v>327</v>
          </cell>
          <cell r="J7">
            <v>407</v>
          </cell>
          <cell r="K7">
            <v>424</v>
          </cell>
          <cell r="L7">
            <v>264</v>
          </cell>
          <cell r="M7">
            <v>319</v>
          </cell>
          <cell r="N7">
            <v>463</v>
          </cell>
        </row>
        <row r="8">
          <cell r="C8">
            <v>36</v>
          </cell>
          <cell r="D8">
            <v>30</v>
          </cell>
          <cell r="E8">
            <v>51</v>
          </cell>
          <cell r="F8">
            <v>41</v>
          </cell>
          <cell r="G8">
            <v>61</v>
          </cell>
          <cell r="H8">
            <v>63</v>
          </cell>
          <cell r="I8">
            <v>7</v>
          </cell>
          <cell r="J8">
            <v>237</v>
          </cell>
          <cell r="K8">
            <v>322</v>
          </cell>
          <cell r="L8">
            <v>301</v>
          </cell>
          <cell r="M8">
            <v>230</v>
          </cell>
          <cell r="N8">
            <v>65</v>
          </cell>
        </row>
        <row r="9">
          <cell r="C9">
            <v>4</v>
          </cell>
          <cell r="D9">
            <v>6</v>
          </cell>
          <cell r="E9">
            <v>6</v>
          </cell>
          <cell r="F9">
            <v>5</v>
          </cell>
          <cell r="G9">
            <v>16</v>
          </cell>
          <cell r="H9">
            <v>5</v>
          </cell>
          <cell r="I9">
            <v>2</v>
          </cell>
          <cell r="J9">
            <v>11</v>
          </cell>
          <cell r="K9">
            <v>20</v>
          </cell>
          <cell r="L9">
            <v>7</v>
          </cell>
          <cell r="M9">
            <v>5</v>
          </cell>
          <cell r="N9">
            <v>3</v>
          </cell>
        </row>
        <row r="10">
          <cell r="C10">
            <v>5</v>
          </cell>
          <cell r="D10">
            <v>6</v>
          </cell>
          <cell r="E10">
            <v>2</v>
          </cell>
          <cell r="F10">
            <v>4</v>
          </cell>
          <cell r="G10">
            <v>4</v>
          </cell>
          <cell r="H10">
            <v>1</v>
          </cell>
          <cell r="I10">
            <v>1</v>
          </cell>
          <cell r="J10">
            <v>0</v>
          </cell>
          <cell r="K10">
            <v>3</v>
          </cell>
          <cell r="L10">
            <v>3</v>
          </cell>
          <cell r="M10">
            <v>2</v>
          </cell>
          <cell r="N10">
            <v>4</v>
          </cell>
        </row>
        <row r="11">
          <cell r="C11">
            <v>3</v>
          </cell>
          <cell r="D11">
            <v>0</v>
          </cell>
          <cell r="E11">
            <v>2</v>
          </cell>
          <cell r="F11">
            <v>2</v>
          </cell>
          <cell r="G11">
            <v>1</v>
          </cell>
          <cell r="H11">
            <v>1</v>
          </cell>
          <cell r="I11">
            <v>0</v>
          </cell>
          <cell r="J11">
            <v>1</v>
          </cell>
          <cell r="K11">
            <v>4</v>
          </cell>
          <cell r="L11">
            <v>0</v>
          </cell>
          <cell r="M11">
            <v>5</v>
          </cell>
          <cell r="N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2</v>
          </cell>
          <cell r="L12">
            <v>2</v>
          </cell>
          <cell r="M12">
            <v>2</v>
          </cell>
          <cell r="N12">
            <v>3</v>
          </cell>
        </row>
        <row r="13">
          <cell r="C13">
            <v>2</v>
          </cell>
          <cell r="D13">
            <v>1</v>
          </cell>
          <cell r="E13">
            <v>1</v>
          </cell>
          <cell r="F13">
            <v>0</v>
          </cell>
          <cell r="G13">
            <v>2</v>
          </cell>
          <cell r="H13">
            <v>0</v>
          </cell>
          <cell r="I13">
            <v>0</v>
          </cell>
          <cell r="J13">
            <v>0</v>
          </cell>
          <cell r="K13">
            <v>4</v>
          </cell>
          <cell r="L13">
            <v>4</v>
          </cell>
          <cell r="M13">
            <v>0</v>
          </cell>
          <cell r="N13">
            <v>2</v>
          </cell>
        </row>
        <row r="14">
          <cell r="C14">
            <v>1</v>
          </cell>
          <cell r="D14">
            <v>5</v>
          </cell>
          <cell r="E14">
            <v>1</v>
          </cell>
          <cell r="F14">
            <v>0</v>
          </cell>
          <cell r="G14">
            <v>1</v>
          </cell>
          <cell r="H14">
            <v>2</v>
          </cell>
          <cell r="I14">
            <v>0</v>
          </cell>
          <cell r="J14">
            <v>0</v>
          </cell>
          <cell r="K14">
            <v>2</v>
          </cell>
          <cell r="L14">
            <v>1</v>
          </cell>
          <cell r="M14">
            <v>4</v>
          </cell>
          <cell r="N14">
            <v>2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2</v>
          </cell>
          <cell r="H15">
            <v>3</v>
          </cell>
          <cell r="I15">
            <v>0</v>
          </cell>
          <cell r="J15">
            <v>3</v>
          </cell>
          <cell r="K15">
            <v>6</v>
          </cell>
          <cell r="L15">
            <v>4</v>
          </cell>
          <cell r="M15">
            <v>0</v>
          </cell>
          <cell r="N15">
            <v>4</v>
          </cell>
        </row>
        <row r="16">
          <cell r="C16">
            <v>4</v>
          </cell>
          <cell r="D16">
            <v>3</v>
          </cell>
          <cell r="E16">
            <v>1</v>
          </cell>
          <cell r="F16">
            <v>2</v>
          </cell>
          <cell r="G16">
            <v>1</v>
          </cell>
          <cell r="H16">
            <v>3</v>
          </cell>
          <cell r="I16">
            <v>2</v>
          </cell>
          <cell r="J16">
            <v>3</v>
          </cell>
          <cell r="K16">
            <v>14</v>
          </cell>
          <cell r="L16">
            <v>8</v>
          </cell>
          <cell r="M16">
            <v>6</v>
          </cell>
          <cell r="N16">
            <v>4</v>
          </cell>
        </row>
        <row r="17">
          <cell r="C17">
            <v>7</v>
          </cell>
          <cell r="D17">
            <v>11</v>
          </cell>
          <cell r="E17">
            <v>9</v>
          </cell>
          <cell r="F17">
            <v>3</v>
          </cell>
          <cell r="G17">
            <v>7</v>
          </cell>
          <cell r="H17">
            <v>3</v>
          </cell>
          <cell r="I17">
            <v>4</v>
          </cell>
          <cell r="J17">
            <v>5</v>
          </cell>
          <cell r="K17">
            <v>10</v>
          </cell>
          <cell r="L17">
            <v>3</v>
          </cell>
          <cell r="M17">
            <v>1</v>
          </cell>
          <cell r="N17">
            <v>4</v>
          </cell>
        </row>
        <row r="18">
          <cell r="C18">
            <v>17</v>
          </cell>
          <cell r="D18">
            <v>7</v>
          </cell>
          <cell r="E18">
            <v>18</v>
          </cell>
          <cell r="F18">
            <v>3</v>
          </cell>
          <cell r="G18">
            <v>8</v>
          </cell>
          <cell r="H18">
            <v>11</v>
          </cell>
          <cell r="I18">
            <v>5</v>
          </cell>
          <cell r="J18">
            <v>10</v>
          </cell>
          <cell r="K18">
            <v>23</v>
          </cell>
          <cell r="L18">
            <v>10</v>
          </cell>
          <cell r="M18">
            <v>16</v>
          </cell>
          <cell r="N18">
            <v>14</v>
          </cell>
        </row>
        <row r="20">
          <cell r="C20">
            <v>695</v>
          </cell>
          <cell r="D20">
            <v>805</v>
          </cell>
          <cell r="E20">
            <v>578</v>
          </cell>
          <cell r="F20">
            <v>443</v>
          </cell>
          <cell r="G20">
            <v>698</v>
          </cell>
          <cell r="H20">
            <v>593</v>
          </cell>
          <cell r="I20">
            <v>348</v>
          </cell>
          <cell r="J20">
            <v>682</v>
          </cell>
          <cell r="K20">
            <v>838</v>
          </cell>
          <cell r="L20">
            <v>611</v>
          </cell>
          <cell r="M20">
            <v>595</v>
          </cell>
          <cell r="N20">
            <v>579</v>
          </cell>
        </row>
      </sheetData>
      <sheetData sheetId="4">
        <row r="6">
          <cell r="C6">
            <v>3</v>
          </cell>
          <cell r="D6">
            <v>8</v>
          </cell>
          <cell r="E6">
            <v>5</v>
          </cell>
          <cell r="F6">
            <v>6</v>
          </cell>
          <cell r="G6">
            <v>3</v>
          </cell>
          <cell r="H6">
            <v>6</v>
          </cell>
          <cell r="I6">
            <v>2</v>
          </cell>
          <cell r="J6">
            <v>0</v>
          </cell>
          <cell r="K6">
            <v>2</v>
          </cell>
          <cell r="L6">
            <v>4</v>
          </cell>
          <cell r="M6">
            <v>8</v>
          </cell>
          <cell r="N6">
            <v>3</v>
          </cell>
        </row>
        <row r="7">
          <cell r="C7">
            <v>501</v>
          </cell>
          <cell r="D7">
            <v>316</v>
          </cell>
          <cell r="E7">
            <v>391</v>
          </cell>
          <cell r="F7">
            <v>376</v>
          </cell>
          <cell r="G7">
            <v>210</v>
          </cell>
          <cell r="H7">
            <v>287</v>
          </cell>
          <cell r="I7">
            <v>350</v>
          </cell>
          <cell r="J7">
            <v>347</v>
          </cell>
          <cell r="K7">
            <v>387</v>
          </cell>
          <cell r="L7">
            <v>361</v>
          </cell>
          <cell r="M7">
            <v>483</v>
          </cell>
          <cell r="N7">
            <v>628</v>
          </cell>
        </row>
        <row r="8">
          <cell r="C8">
            <v>61</v>
          </cell>
          <cell r="D8">
            <v>129</v>
          </cell>
          <cell r="E8">
            <v>154</v>
          </cell>
          <cell r="F8">
            <v>211</v>
          </cell>
          <cell r="G8">
            <v>210</v>
          </cell>
          <cell r="H8">
            <v>100</v>
          </cell>
          <cell r="I8">
            <v>100</v>
          </cell>
          <cell r="J8">
            <v>113</v>
          </cell>
          <cell r="K8">
            <v>115</v>
          </cell>
          <cell r="L8">
            <v>192</v>
          </cell>
          <cell r="M8">
            <v>122</v>
          </cell>
          <cell r="N8">
            <v>43</v>
          </cell>
        </row>
        <row r="9">
          <cell r="C9">
            <v>8</v>
          </cell>
          <cell r="D9">
            <v>2</v>
          </cell>
          <cell r="E9">
            <v>20</v>
          </cell>
          <cell r="F9">
            <v>8</v>
          </cell>
          <cell r="G9">
            <v>5</v>
          </cell>
          <cell r="H9">
            <v>11</v>
          </cell>
          <cell r="I9">
            <v>5</v>
          </cell>
          <cell r="J9">
            <v>5</v>
          </cell>
          <cell r="K9">
            <v>3</v>
          </cell>
          <cell r="L9">
            <v>6</v>
          </cell>
          <cell r="M9">
            <v>9</v>
          </cell>
          <cell r="N9">
            <v>9</v>
          </cell>
        </row>
        <row r="10">
          <cell r="C10">
            <v>2</v>
          </cell>
          <cell r="D10">
            <v>4</v>
          </cell>
          <cell r="E10">
            <v>2</v>
          </cell>
          <cell r="F10">
            <v>4</v>
          </cell>
          <cell r="G10">
            <v>0</v>
          </cell>
          <cell r="H10">
            <v>7</v>
          </cell>
          <cell r="I10">
            <v>0</v>
          </cell>
          <cell r="J10">
            <v>13</v>
          </cell>
          <cell r="K10">
            <v>3</v>
          </cell>
          <cell r="L10">
            <v>8</v>
          </cell>
          <cell r="M10">
            <v>3</v>
          </cell>
          <cell r="N10">
            <v>3</v>
          </cell>
        </row>
        <row r="11">
          <cell r="C11">
            <v>0</v>
          </cell>
          <cell r="D11">
            <v>1</v>
          </cell>
          <cell r="E11">
            <v>4</v>
          </cell>
          <cell r="F11">
            <v>1</v>
          </cell>
          <cell r="G11">
            <v>0</v>
          </cell>
          <cell r="H11">
            <v>2</v>
          </cell>
          <cell r="I11">
            <v>1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</row>
        <row r="12">
          <cell r="C12">
            <v>4</v>
          </cell>
          <cell r="D12">
            <v>0</v>
          </cell>
          <cell r="E12">
            <v>0</v>
          </cell>
          <cell r="F12">
            <v>2</v>
          </cell>
          <cell r="G12">
            <v>1</v>
          </cell>
          <cell r="H12">
            <v>2</v>
          </cell>
          <cell r="I12">
            <v>3</v>
          </cell>
          <cell r="J12">
            <v>0</v>
          </cell>
          <cell r="K12">
            <v>0</v>
          </cell>
          <cell r="L12">
            <v>1</v>
          </cell>
          <cell r="M12">
            <v>2</v>
          </cell>
          <cell r="N12">
            <v>0</v>
          </cell>
        </row>
        <row r="13">
          <cell r="C13">
            <v>2</v>
          </cell>
          <cell r="D13">
            <v>1</v>
          </cell>
          <cell r="E13">
            <v>3</v>
          </cell>
          <cell r="F13">
            <v>1</v>
          </cell>
          <cell r="G13">
            <v>1</v>
          </cell>
          <cell r="H13">
            <v>3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2</v>
          </cell>
        </row>
        <row r="14">
          <cell r="C14">
            <v>2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1</v>
          </cell>
          <cell r="I14">
            <v>2</v>
          </cell>
          <cell r="J14">
            <v>0</v>
          </cell>
          <cell r="K14">
            <v>0</v>
          </cell>
          <cell r="L14">
            <v>2</v>
          </cell>
          <cell r="M14">
            <v>4</v>
          </cell>
          <cell r="N14">
            <v>0</v>
          </cell>
        </row>
        <row r="15">
          <cell r="C15">
            <v>2</v>
          </cell>
          <cell r="D15">
            <v>0</v>
          </cell>
          <cell r="E15">
            <v>1</v>
          </cell>
          <cell r="F15">
            <v>3</v>
          </cell>
          <cell r="G15">
            <v>4</v>
          </cell>
          <cell r="H15">
            <v>3</v>
          </cell>
          <cell r="I15">
            <v>2</v>
          </cell>
          <cell r="J15">
            <v>0</v>
          </cell>
          <cell r="K15">
            <v>0</v>
          </cell>
          <cell r="L15">
            <v>0</v>
          </cell>
          <cell r="M15">
            <v>3</v>
          </cell>
          <cell r="N15">
            <v>0</v>
          </cell>
        </row>
        <row r="16">
          <cell r="C16">
            <v>2</v>
          </cell>
          <cell r="D16">
            <v>2</v>
          </cell>
          <cell r="E16">
            <v>2</v>
          </cell>
          <cell r="F16">
            <v>8</v>
          </cell>
          <cell r="G16">
            <v>4</v>
          </cell>
          <cell r="H16">
            <v>5</v>
          </cell>
          <cell r="I16">
            <v>2</v>
          </cell>
          <cell r="J16">
            <v>0</v>
          </cell>
          <cell r="K16">
            <v>0</v>
          </cell>
          <cell r="L16">
            <v>3</v>
          </cell>
          <cell r="M16">
            <v>3</v>
          </cell>
          <cell r="N16">
            <v>0</v>
          </cell>
        </row>
        <row r="17">
          <cell r="C17">
            <v>5</v>
          </cell>
          <cell r="D17">
            <v>0</v>
          </cell>
          <cell r="E17">
            <v>0</v>
          </cell>
          <cell r="F17">
            <v>6</v>
          </cell>
          <cell r="G17">
            <v>3</v>
          </cell>
          <cell r="H17">
            <v>7</v>
          </cell>
          <cell r="I17">
            <v>7</v>
          </cell>
          <cell r="J17">
            <v>1</v>
          </cell>
          <cell r="K17">
            <v>1</v>
          </cell>
          <cell r="L17">
            <v>2</v>
          </cell>
          <cell r="M17">
            <v>5</v>
          </cell>
          <cell r="N17">
            <v>0</v>
          </cell>
        </row>
        <row r="18">
          <cell r="C18">
            <v>11</v>
          </cell>
          <cell r="D18">
            <v>2</v>
          </cell>
          <cell r="E18">
            <v>16</v>
          </cell>
          <cell r="F18">
            <v>16</v>
          </cell>
          <cell r="G18">
            <v>11</v>
          </cell>
          <cell r="H18">
            <v>10</v>
          </cell>
          <cell r="I18">
            <v>3</v>
          </cell>
          <cell r="J18">
            <v>1</v>
          </cell>
          <cell r="K18">
            <v>0</v>
          </cell>
          <cell r="L18">
            <v>2</v>
          </cell>
          <cell r="M18">
            <v>12</v>
          </cell>
          <cell r="N18">
            <v>1</v>
          </cell>
        </row>
        <row r="20">
          <cell r="C20">
            <v>603</v>
          </cell>
          <cell r="D20">
            <v>465</v>
          </cell>
          <cell r="E20">
            <v>599</v>
          </cell>
          <cell r="F20">
            <v>644</v>
          </cell>
          <cell r="G20">
            <v>453</v>
          </cell>
          <cell r="H20">
            <v>444</v>
          </cell>
          <cell r="I20">
            <v>478</v>
          </cell>
          <cell r="J20">
            <v>481</v>
          </cell>
          <cell r="K20">
            <v>511</v>
          </cell>
          <cell r="L20">
            <v>581</v>
          </cell>
          <cell r="M20">
            <v>657</v>
          </cell>
          <cell r="N20">
            <v>690</v>
          </cell>
        </row>
      </sheetData>
      <sheetData sheetId="5">
        <row r="6">
          <cell r="C6">
            <v>3</v>
          </cell>
          <cell r="D6">
            <v>11</v>
          </cell>
          <cell r="E6">
            <v>2</v>
          </cell>
          <cell r="F6">
            <v>1</v>
          </cell>
          <cell r="G6">
            <v>8</v>
          </cell>
          <cell r="H6">
            <v>10</v>
          </cell>
          <cell r="I6">
            <v>23</v>
          </cell>
          <cell r="J6">
            <v>5</v>
          </cell>
          <cell r="K6">
            <v>9</v>
          </cell>
          <cell r="L6">
            <v>3</v>
          </cell>
          <cell r="M6">
            <v>9</v>
          </cell>
          <cell r="N6">
            <v>7</v>
          </cell>
        </row>
        <row r="7">
          <cell r="C7">
            <v>245</v>
          </cell>
          <cell r="D7">
            <v>542</v>
          </cell>
          <cell r="E7">
            <v>578</v>
          </cell>
          <cell r="F7">
            <v>417</v>
          </cell>
          <cell r="G7">
            <v>284</v>
          </cell>
          <cell r="H7">
            <v>473</v>
          </cell>
          <cell r="I7">
            <v>660</v>
          </cell>
          <cell r="J7">
            <v>549</v>
          </cell>
          <cell r="K7">
            <v>491</v>
          </cell>
          <cell r="L7">
            <v>354</v>
          </cell>
          <cell r="M7">
            <v>399</v>
          </cell>
          <cell r="N7">
            <v>402</v>
          </cell>
        </row>
        <row r="8">
          <cell r="C8">
            <v>4</v>
          </cell>
          <cell r="D8">
            <v>18</v>
          </cell>
          <cell r="E8">
            <v>7</v>
          </cell>
          <cell r="F8">
            <v>102</v>
          </cell>
          <cell r="G8">
            <v>102</v>
          </cell>
          <cell r="H8">
            <v>144</v>
          </cell>
          <cell r="I8">
            <v>38</v>
          </cell>
          <cell r="J8">
            <v>47</v>
          </cell>
          <cell r="K8">
            <v>122</v>
          </cell>
          <cell r="L8">
            <v>203</v>
          </cell>
          <cell r="M8">
            <v>84</v>
          </cell>
          <cell r="N8">
            <v>115</v>
          </cell>
        </row>
        <row r="9">
          <cell r="C9">
            <v>1</v>
          </cell>
          <cell r="D9">
            <v>7</v>
          </cell>
          <cell r="E9">
            <v>9</v>
          </cell>
          <cell r="F9">
            <v>5</v>
          </cell>
          <cell r="G9">
            <v>9</v>
          </cell>
          <cell r="H9">
            <v>22</v>
          </cell>
          <cell r="I9">
            <v>19</v>
          </cell>
          <cell r="J9">
            <v>8</v>
          </cell>
          <cell r="K9">
            <v>10</v>
          </cell>
          <cell r="L9">
            <v>11</v>
          </cell>
          <cell r="M9">
            <v>47</v>
          </cell>
          <cell r="N9">
            <v>15</v>
          </cell>
        </row>
        <row r="10">
          <cell r="C10">
            <v>0</v>
          </cell>
          <cell r="D10">
            <v>3</v>
          </cell>
          <cell r="E10">
            <v>1</v>
          </cell>
          <cell r="F10">
            <v>2</v>
          </cell>
          <cell r="G10">
            <v>0</v>
          </cell>
          <cell r="H10">
            <v>5</v>
          </cell>
          <cell r="I10">
            <v>4</v>
          </cell>
          <cell r="J10">
            <v>2</v>
          </cell>
          <cell r="K10">
            <v>11</v>
          </cell>
          <cell r="L10">
            <v>5</v>
          </cell>
          <cell r="M10">
            <v>3</v>
          </cell>
          <cell r="N10">
            <v>4</v>
          </cell>
        </row>
        <row r="11">
          <cell r="C11">
            <v>1</v>
          </cell>
          <cell r="D11">
            <v>2</v>
          </cell>
          <cell r="E11">
            <v>0</v>
          </cell>
          <cell r="F11">
            <v>0</v>
          </cell>
          <cell r="G11">
            <v>3</v>
          </cell>
          <cell r="H11">
            <v>2</v>
          </cell>
          <cell r="I11">
            <v>0</v>
          </cell>
          <cell r="J11">
            <v>1</v>
          </cell>
          <cell r="K11">
            <v>1</v>
          </cell>
          <cell r="L11">
            <v>1</v>
          </cell>
          <cell r="M11">
            <v>0</v>
          </cell>
          <cell r="N11">
            <v>0</v>
          </cell>
        </row>
        <row r="12">
          <cell r="C12">
            <v>0</v>
          </cell>
          <cell r="D12">
            <v>3</v>
          </cell>
          <cell r="E12">
            <v>0</v>
          </cell>
          <cell r="F12">
            <v>3</v>
          </cell>
          <cell r="G12">
            <v>0</v>
          </cell>
          <cell r="H12">
            <v>0</v>
          </cell>
          <cell r="I12">
            <v>4</v>
          </cell>
          <cell r="J12">
            <v>1</v>
          </cell>
          <cell r="K12">
            <v>2</v>
          </cell>
          <cell r="L12">
            <v>0</v>
          </cell>
          <cell r="M12">
            <v>2</v>
          </cell>
          <cell r="N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1</v>
          </cell>
          <cell r="I13">
            <v>3</v>
          </cell>
          <cell r="J13">
            <v>3</v>
          </cell>
          <cell r="K13">
            <v>2</v>
          </cell>
          <cell r="L13">
            <v>0</v>
          </cell>
          <cell r="M13">
            <v>2</v>
          </cell>
          <cell r="N13">
            <v>1</v>
          </cell>
        </row>
        <row r="14">
          <cell r="C14">
            <v>0</v>
          </cell>
          <cell r="D14">
            <v>2</v>
          </cell>
          <cell r="E14">
            <v>0</v>
          </cell>
          <cell r="F14">
            <v>1</v>
          </cell>
          <cell r="G14">
            <v>2</v>
          </cell>
          <cell r="H14">
            <v>5</v>
          </cell>
          <cell r="I14">
            <v>2</v>
          </cell>
          <cell r="J14">
            <v>4</v>
          </cell>
          <cell r="K14">
            <v>1</v>
          </cell>
          <cell r="L14">
            <v>0</v>
          </cell>
          <cell r="M14">
            <v>3</v>
          </cell>
          <cell r="N14">
            <v>6</v>
          </cell>
        </row>
        <row r="15">
          <cell r="C15">
            <v>0</v>
          </cell>
          <cell r="D15">
            <v>2</v>
          </cell>
          <cell r="E15">
            <v>0</v>
          </cell>
          <cell r="F15">
            <v>0</v>
          </cell>
          <cell r="G15">
            <v>3</v>
          </cell>
          <cell r="H15">
            <v>1</v>
          </cell>
          <cell r="I15">
            <v>3</v>
          </cell>
          <cell r="J15">
            <v>3</v>
          </cell>
          <cell r="K15">
            <v>2</v>
          </cell>
          <cell r="L15">
            <v>1</v>
          </cell>
          <cell r="M15">
            <v>1</v>
          </cell>
          <cell r="N15">
            <v>2</v>
          </cell>
        </row>
        <row r="16">
          <cell r="C16">
            <v>3</v>
          </cell>
          <cell r="D16">
            <v>8</v>
          </cell>
          <cell r="E16">
            <v>0</v>
          </cell>
          <cell r="F16">
            <v>1</v>
          </cell>
          <cell r="G16">
            <v>6</v>
          </cell>
          <cell r="H16">
            <v>2</v>
          </cell>
          <cell r="I16">
            <v>0</v>
          </cell>
          <cell r="J16">
            <v>3</v>
          </cell>
          <cell r="K16">
            <v>2</v>
          </cell>
          <cell r="L16">
            <v>1</v>
          </cell>
          <cell r="M16">
            <v>2</v>
          </cell>
          <cell r="N16">
            <v>14</v>
          </cell>
        </row>
        <row r="17">
          <cell r="C17">
            <v>1</v>
          </cell>
          <cell r="D17">
            <v>18</v>
          </cell>
          <cell r="E17">
            <v>0</v>
          </cell>
          <cell r="F17">
            <v>1</v>
          </cell>
          <cell r="G17">
            <v>4</v>
          </cell>
          <cell r="H17">
            <v>1</v>
          </cell>
          <cell r="I17">
            <v>1</v>
          </cell>
          <cell r="J17">
            <v>2</v>
          </cell>
          <cell r="K17">
            <v>5</v>
          </cell>
          <cell r="L17">
            <v>0</v>
          </cell>
          <cell r="M17">
            <v>3</v>
          </cell>
          <cell r="N17">
            <v>2</v>
          </cell>
        </row>
        <row r="18">
          <cell r="C18">
            <v>8</v>
          </cell>
          <cell r="D18">
            <v>16</v>
          </cell>
          <cell r="E18">
            <v>0</v>
          </cell>
          <cell r="F18">
            <v>5</v>
          </cell>
          <cell r="G18">
            <v>13</v>
          </cell>
          <cell r="H18">
            <v>5</v>
          </cell>
          <cell r="I18">
            <v>0</v>
          </cell>
          <cell r="J18">
            <v>8</v>
          </cell>
          <cell r="K18">
            <v>15</v>
          </cell>
          <cell r="L18">
            <v>0</v>
          </cell>
          <cell r="M18">
            <v>9</v>
          </cell>
          <cell r="N18">
            <v>15</v>
          </cell>
        </row>
        <row r="20">
          <cell r="C20">
            <v>266</v>
          </cell>
          <cell r="D20">
            <v>632</v>
          </cell>
          <cell r="E20">
            <v>597</v>
          </cell>
          <cell r="F20">
            <v>538</v>
          </cell>
          <cell r="G20">
            <v>436</v>
          </cell>
          <cell r="H20">
            <v>671</v>
          </cell>
          <cell r="I20">
            <v>757</v>
          </cell>
          <cell r="J20">
            <v>636</v>
          </cell>
          <cell r="K20">
            <v>673</v>
          </cell>
          <cell r="L20">
            <v>579</v>
          </cell>
          <cell r="M20">
            <v>564</v>
          </cell>
          <cell r="N20">
            <v>583</v>
          </cell>
        </row>
      </sheetData>
      <sheetData sheetId="6">
        <row r="6">
          <cell r="C6">
            <v>3</v>
          </cell>
          <cell r="D6">
            <v>2</v>
          </cell>
          <cell r="E6">
            <v>17</v>
          </cell>
          <cell r="F6">
            <v>14</v>
          </cell>
          <cell r="G6">
            <v>15</v>
          </cell>
          <cell r="H6">
            <v>3</v>
          </cell>
          <cell r="I6">
            <v>3</v>
          </cell>
          <cell r="J6">
            <v>9</v>
          </cell>
          <cell r="K6">
            <v>13</v>
          </cell>
          <cell r="L6">
            <v>7</v>
          </cell>
          <cell r="M6">
            <v>9</v>
          </cell>
          <cell r="N6">
            <v>4</v>
          </cell>
        </row>
        <row r="7">
          <cell r="C7">
            <v>190</v>
          </cell>
          <cell r="D7">
            <v>350</v>
          </cell>
          <cell r="E7">
            <v>486</v>
          </cell>
          <cell r="F7">
            <v>368</v>
          </cell>
          <cell r="G7">
            <v>368</v>
          </cell>
          <cell r="H7">
            <v>202</v>
          </cell>
          <cell r="I7">
            <v>482</v>
          </cell>
          <cell r="J7">
            <v>408</v>
          </cell>
          <cell r="K7">
            <v>510</v>
          </cell>
          <cell r="L7">
            <v>279</v>
          </cell>
          <cell r="M7">
            <v>537</v>
          </cell>
          <cell r="N7">
            <v>367</v>
          </cell>
        </row>
        <row r="8">
          <cell r="C8">
            <v>64</v>
          </cell>
          <cell r="D8">
            <v>13</v>
          </cell>
          <cell r="E8">
            <v>15</v>
          </cell>
          <cell r="F8">
            <v>130</v>
          </cell>
          <cell r="G8">
            <v>99</v>
          </cell>
          <cell r="H8">
            <v>132</v>
          </cell>
          <cell r="I8">
            <v>149</v>
          </cell>
          <cell r="J8">
            <v>64</v>
          </cell>
          <cell r="K8">
            <v>42</v>
          </cell>
          <cell r="L8">
            <v>79</v>
          </cell>
          <cell r="M8">
            <v>78</v>
          </cell>
          <cell r="N8">
            <v>48</v>
          </cell>
        </row>
        <row r="9">
          <cell r="C9">
            <v>3</v>
          </cell>
          <cell r="D9">
            <v>9</v>
          </cell>
          <cell r="E9">
            <v>11</v>
          </cell>
          <cell r="F9">
            <v>42</v>
          </cell>
          <cell r="G9">
            <v>29</v>
          </cell>
          <cell r="H9">
            <v>59</v>
          </cell>
          <cell r="I9">
            <v>92</v>
          </cell>
          <cell r="J9">
            <v>64</v>
          </cell>
          <cell r="K9">
            <v>25</v>
          </cell>
          <cell r="L9">
            <v>19</v>
          </cell>
          <cell r="M9">
            <v>17</v>
          </cell>
          <cell r="N9">
            <v>21</v>
          </cell>
        </row>
        <row r="10">
          <cell r="C10">
            <v>4</v>
          </cell>
          <cell r="D10">
            <v>0</v>
          </cell>
          <cell r="E10">
            <v>1</v>
          </cell>
          <cell r="F10">
            <v>0</v>
          </cell>
          <cell r="G10">
            <v>4</v>
          </cell>
          <cell r="H10">
            <v>6</v>
          </cell>
          <cell r="I10">
            <v>10</v>
          </cell>
          <cell r="J10">
            <v>10</v>
          </cell>
          <cell r="K10">
            <v>5</v>
          </cell>
          <cell r="L10">
            <v>1</v>
          </cell>
          <cell r="M10">
            <v>4</v>
          </cell>
          <cell r="N10">
            <v>4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2</v>
          </cell>
          <cell r="H11">
            <v>4</v>
          </cell>
          <cell r="I11">
            <v>1</v>
          </cell>
          <cell r="J11">
            <v>2</v>
          </cell>
          <cell r="K11">
            <v>4</v>
          </cell>
          <cell r="L11">
            <v>1</v>
          </cell>
          <cell r="M11">
            <v>1</v>
          </cell>
          <cell r="N11">
            <v>0</v>
          </cell>
        </row>
        <row r="12">
          <cell r="C12">
            <v>1</v>
          </cell>
          <cell r="D12">
            <v>0</v>
          </cell>
          <cell r="E12">
            <v>2</v>
          </cell>
          <cell r="F12">
            <v>1</v>
          </cell>
          <cell r="G12">
            <v>0</v>
          </cell>
          <cell r="H12">
            <v>2</v>
          </cell>
          <cell r="I12">
            <v>1</v>
          </cell>
          <cell r="J12">
            <v>2</v>
          </cell>
          <cell r="K12">
            <v>2</v>
          </cell>
          <cell r="L12">
            <v>2</v>
          </cell>
          <cell r="M12">
            <v>1</v>
          </cell>
          <cell r="N12">
            <v>1</v>
          </cell>
        </row>
        <row r="13">
          <cell r="C13">
            <v>2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2</v>
          </cell>
          <cell r="I13">
            <v>1</v>
          </cell>
          <cell r="J13">
            <v>0</v>
          </cell>
          <cell r="K13">
            <v>2</v>
          </cell>
          <cell r="L13">
            <v>2</v>
          </cell>
          <cell r="M13">
            <v>1</v>
          </cell>
          <cell r="N13">
            <v>1</v>
          </cell>
        </row>
        <row r="14">
          <cell r="C14">
            <v>3</v>
          </cell>
          <cell r="D14">
            <v>0</v>
          </cell>
          <cell r="E14">
            <v>1</v>
          </cell>
          <cell r="F14">
            <v>1</v>
          </cell>
          <cell r="G14">
            <v>0</v>
          </cell>
          <cell r="H14">
            <v>5</v>
          </cell>
          <cell r="I14">
            <v>0</v>
          </cell>
          <cell r="J14">
            <v>4</v>
          </cell>
          <cell r="K14">
            <v>5</v>
          </cell>
          <cell r="L14">
            <v>0</v>
          </cell>
          <cell r="M14">
            <v>1</v>
          </cell>
          <cell r="N14">
            <v>2</v>
          </cell>
        </row>
        <row r="15">
          <cell r="C15">
            <v>1</v>
          </cell>
          <cell r="D15">
            <v>0</v>
          </cell>
          <cell r="E15">
            <v>1</v>
          </cell>
          <cell r="F15">
            <v>3</v>
          </cell>
          <cell r="G15">
            <v>0</v>
          </cell>
          <cell r="H15">
            <v>4</v>
          </cell>
          <cell r="I15">
            <v>0</v>
          </cell>
          <cell r="J15">
            <v>0</v>
          </cell>
          <cell r="K15">
            <v>7</v>
          </cell>
          <cell r="L15">
            <v>3</v>
          </cell>
          <cell r="M15">
            <v>2</v>
          </cell>
          <cell r="N15">
            <v>0</v>
          </cell>
        </row>
        <row r="16">
          <cell r="C16">
            <v>1</v>
          </cell>
          <cell r="D16">
            <v>1</v>
          </cell>
          <cell r="E16">
            <v>0</v>
          </cell>
          <cell r="F16">
            <v>2</v>
          </cell>
          <cell r="G16">
            <v>1</v>
          </cell>
          <cell r="H16">
            <v>4</v>
          </cell>
          <cell r="I16">
            <v>0</v>
          </cell>
          <cell r="J16">
            <v>1</v>
          </cell>
          <cell r="K16">
            <v>6</v>
          </cell>
          <cell r="L16">
            <v>2</v>
          </cell>
          <cell r="M16">
            <v>8</v>
          </cell>
          <cell r="N16">
            <v>2</v>
          </cell>
        </row>
        <row r="17">
          <cell r="C17">
            <v>5</v>
          </cell>
          <cell r="D17">
            <v>2</v>
          </cell>
          <cell r="E17">
            <v>0</v>
          </cell>
          <cell r="F17">
            <v>2</v>
          </cell>
          <cell r="G17">
            <v>1</v>
          </cell>
          <cell r="H17">
            <v>5</v>
          </cell>
          <cell r="I17">
            <v>1</v>
          </cell>
          <cell r="J17">
            <v>1</v>
          </cell>
          <cell r="K17">
            <v>10</v>
          </cell>
          <cell r="L17">
            <v>1</v>
          </cell>
          <cell r="M17">
            <v>21</v>
          </cell>
          <cell r="N17">
            <v>0</v>
          </cell>
        </row>
        <row r="18">
          <cell r="C18">
            <v>13</v>
          </cell>
          <cell r="D18">
            <v>2</v>
          </cell>
          <cell r="E18">
            <v>0</v>
          </cell>
          <cell r="F18">
            <v>6</v>
          </cell>
          <cell r="G18">
            <v>0</v>
          </cell>
          <cell r="H18">
            <v>20</v>
          </cell>
          <cell r="I18">
            <v>0</v>
          </cell>
          <cell r="J18">
            <v>12</v>
          </cell>
          <cell r="K18">
            <v>23</v>
          </cell>
          <cell r="L18">
            <v>9</v>
          </cell>
          <cell r="M18">
            <v>11</v>
          </cell>
          <cell r="N18">
            <v>2</v>
          </cell>
        </row>
        <row r="20">
          <cell r="C20">
            <v>292</v>
          </cell>
          <cell r="D20">
            <v>379</v>
          </cell>
          <cell r="E20">
            <v>534</v>
          </cell>
          <cell r="F20">
            <v>571</v>
          </cell>
          <cell r="G20">
            <v>521</v>
          </cell>
          <cell r="H20">
            <v>448</v>
          </cell>
          <cell r="I20">
            <v>740</v>
          </cell>
          <cell r="J20">
            <v>577</v>
          </cell>
          <cell r="K20">
            <v>654</v>
          </cell>
          <cell r="L20">
            <v>405</v>
          </cell>
          <cell r="M20">
            <v>691</v>
          </cell>
          <cell r="N20">
            <v>452</v>
          </cell>
        </row>
      </sheetData>
      <sheetData sheetId="7">
        <row r="6">
          <cell r="C6">
            <v>4</v>
          </cell>
          <cell r="D6">
            <v>6</v>
          </cell>
          <cell r="E6">
            <v>1</v>
          </cell>
          <cell r="F6">
            <v>8</v>
          </cell>
          <cell r="G6">
            <v>9</v>
          </cell>
          <cell r="H6">
            <v>2</v>
          </cell>
          <cell r="I6">
            <v>5</v>
          </cell>
          <cell r="J6">
            <v>3</v>
          </cell>
          <cell r="K6">
            <v>9</v>
          </cell>
          <cell r="L6">
            <v>40</v>
          </cell>
          <cell r="M6">
            <v>5</v>
          </cell>
          <cell r="N6">
            <v>71</v>
          </cell>
        </row>
        <row r="7">
          <cell r="C7">
            <v>73</v>
          </cell>
          <cell r="D7">
            <v>488</v>
          </cell>
          <cell r="E7">
            <v>453</v>
          </cell>
          <cell r="F7">
            <v>355</v>
          </cell>
          <cell r="G7">
            <v>470</v>
          </cell>
          <cell r="H7">
            <v>355</v>
          </cell>
          <cell r="I7">
            <v>300</v>
          </cell>
          <cell r="J7">
            <v>366</v>
          </cell>
          <cell r="K7">
            <v>397</v>
          </cell>
          <cell r="L7">
            <v>482</v>
          </cell>
          <cell r="M7">
            <v>480</v>
          </cell>
          <cell r="N7">
            <v>410</v>
          </cell>
        </row>
        <row r="8">
          <cell r="C8">
            <v>55</v>
          </cell>
          <cell r="D8">
            <v>47</v>
          </cell>
          <cell r="E8">
            <v>89</v>
          </cell>
          <cell r="F8">
            <v>41</v>
          </cell>
          <cell r="G8">
            <v>33</v>
          </cell>
          <cell r="H8">
            <v>30</v>
          </cell>
          <cell r="I8">
            <v>34</v>
          </cell>
          <cell r="J8">
            <v>13</v>
          </cell>
          <cell r="K8">
            <v>37</v>
          </cell>
          <cell r="L8">
            <v>60</v>
          </cell>
          <cell r="M8">
            <v>110</v>
          </cell>
          <cell r="N8">
            <v>32</v>
          </cell>
        </row>
        <row r="9">
          <cell r="C9">
            <v>17</v>
          </cell>
          <cell r="D9">
            <v>14</v>
          </cell>
          <cell r="E9">
            <v>8</v>
          </cell>
          <cell r="F9">
            <v>14</v>
          </cell>
          <cell r="G9">
            <v>29</v>
          </cell>
          <cell r="H9">
            <v>12</v>
          </cell>
          <cell r="I9">
            <v>20</v>
          </cell>
          <cell r="J9">
            <v>25</v>
          </cell>
          <cell r="K9">
            <v>137</v>
          </cell>
          <cell r="L9">
            <v>23</v>
          </cell>
          <cell r="M9">
            <v>20</v>
          </cell>
          <cell r="N9">
            <v>17</v>
          </cell>
        </row>
        <row r="10">
          <cell r="C10">
            <v>2</v>
          </cell>
          <cell r="D10">
            <v>2</v>
          </cell>
          <cell r="E10">
            <v>3</v>
          </cell>
          <cell r="F10">
            <v>1</v>
          </cell>
          <cell r="G10">
            <v>7</v>
          </cell>
          <cell r="H10">
            <v>1</v>
          </cell>
          <cell r="I10">
            <v>3</v>
          </cell>
          <cell r="J10">
            <v>1</v>
          </cell>
          <cell r="K10">
            <v>8</v>
          </cell>
          <cell r="L10">
            <v>3</v>
          </cell>
          <cell r="M10">
            <v>5</v>
          </cell>
          <cell r="N10">
            <v>13</v>
          </cell>
        </row>
        <row r="11">
          <cell r="C11">
            <v>0</v>
          </cell>
          <cell r="D11">
            <v>0</v>
          </cell>
          <cell r="E11">
            <v>2</v>
          </cell>
          <cell r="F11">
            <v>1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  <cell r="K11">
            <v>3</v>
          </cell>
          <cell r="L11">
            <v>1</v>
          </cell>
          <cell r="M11">
            <v>3</v>
          </cell>
          <cell r="N11">
            <v>3</v>
          </cell>
        </row>
        <row r="12">
          <cell r="C12">
            <v>0</v>
          </cell>
          <cell r="D12">
            <v>1</v>
          </cell>
          <cell r="E12">
            <v>2</v>
          </cell>
          <cell r="F12">
            <v>0</v>
          </cell>
          <cell r="G12">
            <v>0</v>
          </cell>
          <cell r="H12">
            <v>1</v>
          </cell>
          <cell r="I12">
            <v>6</v>
          </cell>
          <cell r="J12">
            <v>0</v>
          </cell>
          <cell r="K12">
            <v>3</v>
          </cell>
          <cell r="L12">
            <v>0</v>
          </cell>
          <cell r="M12">
            <v>4</v>
          </cell>
          <cell r="N12">
            <v>2</v>
          </cell>
        </row>
        <row r="13">
          <cell r="C13">
            <v>0</v>
          </cell>
          <cell r="D13">
            <v>0</v>
          </cell>
          <cell r="E13">
            <v>3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>
            <v>0</v>
          </cell>
        </row>
        <row r="14">
          <cell r="C14">
            <v>0</v>
          </cell>
          <cell r="D14">
            <v>1</v>
          </cell>
          <cell r="E14">
            <v>4</v>
          </cell>
          <cell r="F14">
            <v>1</v>
          </cell>
          <cell r="G14">
            <v>0</v>
          </cell>
          <cell r="H14">
            <v>0</v>
          </cell>
          <cell r="I14">
            <v>2</v>
          </cell>
          <cell r="J14">
            <v>0</v>
          </cell>
          <cell r="K14">
            <v>1</v>
          </cell>
          <cell r="L14">
            <v>5</v>
          </cell>
          <cell r="M14">
            <v>0</v>
          </cell>
          <cell r="N14">
            <v>1</v>
          </cell>
        </row>
        <row r="15">
          <cell r="C15">
            <v>0</v>
          </cell>
          <cell r="D15">
            <v>0</v>
          </cell>
          <cell r="E15">
            <v>2</v>
          </cell>
          <cell r="F15">
            <v>3</v>
          </cell>
          <cell r="G15">
            <v>1</v>
          </cell>
          <cell r="H15">
            <v>1</v>
          </cell>
          <cell r="I15">
            <v>1</v>
          </cell>
          <cell r="J15">
            <v>3</v>
          </cell>
          <cell r="K15">
            <v>0</v>
          </cell>
          <cell r="L15">
            <v>0</v>
          </cell>
          <cell r="M15">
            <v>4</v>
          </cell>
          <cell r="N15">
            <v>0</v>
          </cell>
        </row>
        <row r="16">
          <cell r="C16">
            <v>2</v>
          </cell>
          <cell r="D16">
            <v>0</v>
          </cell>
          <cell r="E16">
            <v>8</v>
          </cell>
          <cell r="F16">
            <v>1</v>
          </cell>
          <cell r="G16">
            <v>1</v>
          </cell>
          <cell r="H16">
            <v>0</v>
          </cell>
          <cell r="I16">
            <v>3</v>
          </cell>
          <cell r="J16">
            <v>3</v>
          </cell>
          <cell r="K16">
            <v>2</v>
          </cell>
          <cell r="L16">
            <v>2</v>
          </cell>
          <cell r="M16">
            <v>5</v>
          </cell>
          <cell r="N16">
            <v>0</v>
          </cell>
        </row>
        <row r="17">
          <cell r="C17">
            <v>0</v>
          </cell>
          <cell r="D17">
            <v>1</v>
          </cell>
          <cell r="E17">
            <v>9</v>
          </cell>
          <cell r="F17">
            <v>17</v>
          </cell>
          <cell r="G17">
            <v>0</v>
          </cell>
          <cell r="H17">
            <v>2</v>
          </cell>
          <cell r="I17">
            <v>3</v>
          </cell>
          <cell r="J17">
            <v>5</v>
          </cell>
          <cell r="K17">
            <v>1</v>
          </cell>
          <cell r="L17">
            <v>3</v>
          </cell>
          <cell r="M17">
            <v>10</v>
          </cell>
          <cell r="N17">
            <v>4</v>
          </cell>
        </row>
        <row r="18">
          <cell r="C18">
            <v>5</v>
          </cell>
          <cell r="D18">
            <v>2</v>
          </cell>
          <cell r="E18">
            <v>18</v>
          </cell>
          <cell r="F18">
            <v>8</v>
          </cell>
          <cell r="G18">
            <v>2</v>
          </cell>
          <cell r="H18">
            <v>4</v>
          </cell>
          <cell r="I18">
            <v>2</v>
          </cell>
          <cell r="J18">
            <v>5</v>
          </cell>
          <cell r="K18">
            <v>5</v>
          </cell>
          <cell r="L18">
            <v>7</v>
          </cell>
          <cell r="M18">
            <v>8</v>
          </cell>
          <cell r="N18">
            <v>2</v>
          </cell>
        </row>
        <row r="20">
          <cell r="C20">
            <v>158</v>
          </cell>
          <cell r="D20">
            <v>562</v>
          </cell>
          <cell r="E20">
            <v>602</v>
          </cell>
          <cell r="F20">
            <v>450</v>
          </cell>
          <cell r="G20">
            <v>552</v>
          </cell>
          <cell r="H20">
            <v>408</v>
          </cell>
          <cell r="I20">
            <v>381</v>
          </cell>
          <cell r="J20">
            <v>427</v>
          </cell>
          <cell r="K20">
            <v>604</v>
          </cell>
          <cell r="L20">
            <v>627</v>
          </cell>
          <cell r="M20">
            <v>655</v>
          </cell>
          <cell r="N20">
            <v>555</v>
          </cell>
        </row>
      </sheetData>
      <sheetData sheetId="8">
        <row r="6">
          <cell r="C6">
            <v>12</v>
          </cell>
          <cell r="D6">
            <v>8</v>
          </cell>
          <cell r="E6">
            <v>7</v>
          </cell>
          <cell r="F6">
            <v>4</v>
          </cell>
          <cell r="G6">
            <v>11</v>
          </cell>
          <cell r="H6">
            <v>7</v>
          </cell>
          <cell r="I6">
            <v>8</v>
          </cell>
          <cell r="J6">
            <v>8</v>
          </cell>
          <cell r="K6">
            <v>8</v>
          </cell>
          <cell r="L6">
            <v>12</v>
          </cell>
          <cell r="M6">
            <v>10</v>
          </cell>
          <cell r="N6">
            <v>4</v>
          </cell>
        </row>
        <row r="7">
          <cell r="C7">
            <v>568</v>
          </cell>
          <cell r="D7">
            <v>282</v>
          </cell>
          <cell r="E7">
            <v>376</v>
          </cell>
          <cell r="F7">
            <v>393</v>
          </cell>
          <cell r="G7">
            <v>488</v>
          </cell>
          <cell r="H7">
            <v>358</v>
          </cell>
          <cell r="I7">
            <v>180</v>
          </cell>
          <cell r="J7">
            <v>336</v>
          </cell>
          <cell r="K7">
            <v>248</v>
          </cell>
          <cell r="L7">
            <v>326</v>
          </cell>
          <cell r="M7">
            <v>208</v>
          </cell>
          <cell r="N7">
            <v>446</v>
          </cell>
        </row>
        <row r="8">
          <cell r="C8">
            <v>18</v>
          </cell>
          <cell r="D8">
            <v>15</v>
          </cell>
          <cell r="E8">
            <v>36</v>
          </cell>
          <cell r="F8">
            <v>27</v>
          </cell>
          <cell r="G8">
            <v>47</v>
          </cell>
          <cell r="H8">
            <v>17</v>
          </cell>
          <cell r="I8">
            <v>85</v>
          </cell>
          <cell r="J8">
            <v>8</v>
          </cell>
          <cell r="K8">
            <v>30</v>
          </cell>
          <cell r="L8">
            <v>30</v>
          </cell>
          <cell r="M8">
            <v>145</v>
          </cell>
          <cell r="N8">
            <v>25</v>
          </cell>
        </row>
        <row r="9">
          <cell r="C9">
            <v>4</v>
          </cell>
          <cell r="D9">
            <v>43</v>
          </cell>
          <cell r="E9">
            <v>10</v>
          </cell>
          <cell r="F9">
            <v>5</v>
          </cell>
          <cell r="G9">
            <v>5</v>
          </cell>
          <cell r="H9">
            <v>6</v>
          </cell>
          <cell r="I9">
            <v>7</v>
          </cell>
          <cell r="J9">
            <v>32</v>
          </cell>
          <cell r="K9">
            <v>26</v>
          </cell>
          <cell r="L9">
            <v>1</v>
          </cell>
          <cell r="M9">
            <v>32</v>
          </cell>
          <cell r="N9">
            <v>20</v>
          </cell>
        </row>
        <row r="10"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0</v>
          </cell>
          <cell r="H10">
            <v>1</v>
          </cell>
          <cell r="I10">
            <v>1</v>
          </cell>
          <cell r="J10">
            <v>4</v>
          </cell>
          <cell r="K10">
            <v>0</v>
          </cell>
          <cell r="L10">
            <v>4</v>
          </cell>
          <cell r="M10">
            <v>2</v>
          </cell>
          <cell r="N10">
            <v>1</v>
          </cell>
        </row>
        <row r="11">
          <cell r="C11">
            <v>0</v>
          </cell>
          <cell r="D11">
            <v>4</v>
          </cell>
          <cell r="E11">
            <v>2</v>
          </cell>
          <cell r="F11">
            <v>0</v>
          </cell>
          <cell r="G11">
            <v>2</v>
          </cell>
          <cell r="H11">
            <v>0</v>
          </cell>
          <cell r="I11">
            <v>2</v>
          </cell>
          <cell r="J11">
            <v>0</v>
          </cell>
          <cell r="K11">
            <v>2</v>
          </cell>
          <cell r="L11">
            <v>0</v>
          </cell>
          <cell r="M11">
            <v>2</v>
          </cell>
          <cell r="N11">
            <v>1</v>
          </cell>
        </row>
        <row r="12">
          <cell r="C12">
            <v>0</v>
          </cell>
          <cell r="D12">
            <v>1</v>
          </cell>
          <cell r="E12">
            <v>2</v>
          </cell>
          <cell r="F12">
            <v>1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3</v>
          </cell>
          <cell r="N12">
            <v>1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  <cell r="N13">
            <v>1</v>
          </cell>
        </row>
        <row r="14">
          <cell r="C14">
            <v>0</v>
          </cell>
          <cell r="D14">
            <v>7</v>
          </cell>
          <cell r="E14">
            <v>1</v>
          </cell>
          <cell r="F14">
            <v>0</v>
          </cell>
          <cell r="G14">
            <v>1</v>
          </cell>
          <cell r="H14">
            <v>1</v>
          </cell>
          <cell r="I14">
            <v>3</v>
          </cell>
          <cell r="J14">
            <v>0</v>
          </cell>
          <cell r="K14">
            <v>2</v>
          </cell>
          <cell r="L14">
            <v>3</v>
          </cell>
          <cell r="M14">
            <v>3</v>
          </cell>
          <cell r="N14">
            <v>4</v>
          </cell>
        </row>
        <row r="15">
          <cell r="C15">
            <v>0</v>
          </cell>
          <cell r="D15">
            <v>4</v>
          </cell>
          <cell r="E15">
            <v>0</v>
          </cell>
          <cell r="F15">
            <v>0</v>
          </cell>
          <cell r="G15">
            <v>2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4</v>
          </cell>
          <cell r="M15">
            <v>0</v>
          </cell>
          <cell r="N15">
            <v>1</v>
          </cell>
        </row>
        <row r="16">
          <cell r="C16">
            <v>0</v>
          </cell>
          <cell r="D16">
            <v>1</v>
          </cell>
          <cell r="E16">
            <v>0</v>
          </cell>
          <cell r="F16">
            <v>0</v>
          </cell>
          <cell r="G16">
            <v>3</v>
          </cell>
          <cell r="H16">
            <v>1</v>
          </cell>
          <cell r="I16">
            <v>6</v>
          </cell>
          <cell r="J16">
            <v>0</v>
          </cell>
          <cell r="K16">
            <v>4</v>
          </cell>
          <cell r="L16">
            <v>1</v>
          </cell>
          <cell r="M16">
            <v>6</v>
          </cell>
          <cell r="N16">
            <v>0</v>
          </cell>
        </row>
        <row r="17">
          <cell r="C17">
            <v>2</v>
          </cell>
          <cell r="D17">
            <v>6</v>
          </cell>
          <cell r="E17">
            <v>2</v>
          </cell>
          <cell r="F17">
            <v>3</v>
          </cell>
          <cell r="G17">
            <v>12</v>
          </cell>
          <cell r="H17">
            <v>1</v>
          </cell>
          <cell r="I17">
            <v>11</v>
          </cell>
          <cell r="J17">
            <v>1</v>
          </cell>
          <cell r="K17">
            <v>3</v>
          </cell>
          <cell r="L17">
            <v>7</v>
          </cell>
          <cell r="M17">
            <v>2</v>
          </cell>
          <cell r="N17">
            <v>6</v>
          </cell>
        </row>
        <row r="18">
          <cell r="C18">
            <v>8</v>
          </cell>
          <cell r="D18">
            <v>14</v>
          </cell>
          <cell r="E18">
            <v>0</v>
          </cell>
          <cell r="F18">
            <v>2</v>
          </cell>
          <cell r="G18">
            <v>6</v>
          </cell>
          <cell r="H18">
            <v>1</v>
          </cell>
          <cell r="I18">
            <v>14</v>
          </cell>
          <cell r="J18">
            <v>0</v>
          </cell>
          <cell r="K18">
            <v>2</v>
          </cell>
          <cell r="L18">
            <v>16</v>
          </cell>
          <cell r="M18">
            <v>11</v>
          </cell>
          <cell r="N18">
            <v>8</v>
          </cell>
        </row>
        <row r="20">
          <cell r="C20">
            <v>612</v>
          </cell>
          <cell r="D20">
            <v>385</v>
          </cell>
          <cell r="E20">
            <v>438</v>
          </cell>
          <cell r="F20">
            <v>435</v>
          </cell>
          <cell r="G20">
            <v>577</v>
          </cell>
          <cell r="H20">
            <v>393</v>
          </cell>
          <cell r="I20">
            <v>318</v>
          </cell>
          <cell r="J20">
            <v>389</v>
          </cell>
          <cell r="K20">
            <v>326</v>
          </cell>
          <cell r="L20">
            <v>404</v>
          </cell>
          <cell r="M20">
            <v>424</v>
          </cell>
          <cell r="N20">
            <v>518</v>
          </cell>
        </row>
      </sheetData>
      <sheetData sheetId="9">
        <row r="6">
          <cell r="C6">
            <v>0</v>
          </cell>
          <cell r="D6">
            <v>4</v>
          </cell>
          <cell r="E6">
            <v>2</v>
          </cell>
          <cell r="F6">
            <v>3</v>
          </cell>
          <cell r="G6">
            <v>1</v>
          </cell>
          <cell r="H6">
            <v>21</v>
          </cell>
          <cell r="I6">
            <v>13</v>
          </cell>
          <cell r="J6">
            <v>17</v>
          </cell>
          <cell r="K6">
            <v>8</v>
          </cell>
          <cell r="L6">
            <v>5</v>
          </cell>
          <cell r="M6">
            <v>2</v>
          </cell>
          <cell r="N6">
            <v>3</v>
          </cell>
        </row>
        <row r="7">
          <cell r="C7">
            <v>321</v>
          </cell>
          <cell r="D7">
            <v>446</v>
          </cell>
          <cell r="E7">
            <v>693</v>
          </cell>
          <cell r="F7">
            <v>278</v>
          </cell>
          <cell r="G7">
            <v>333</v>
          </cell>
          <cell r="H7">
            <v>537</v>
          </cell>
          <cell r="I7">
            <v>469</v>
          </cell>
          <cell r="J7">
            <v>425</v>
          </cell>
          <cell r="K7">
            <v>403</v>
          </cell>
          <cell r="L7">
            <v>215</v>
          </cell>
          <cell r="M7">
            <v>104</v>
          </cell>
          <cell r="N7">
            <v>242</v>
          </cell>
        </row>
        <row r="8">
          <cell r="C8">
            <v>16</v>
          </cell>
          <cell r="D8">
            <v>25</v>
          </cell>
          <cell r="E8">
            <v>30</v>
          </cell>
          <cell r="F8">
            <v>185</v>
          </cell>
          <cell r="G8">
            <v>40</v>
          </cell>
          <cell r="H8">
            <v>57</v>
          </cell>
          <cell r="I8">
            <v>32</v>
          </cell>
          <cell r="J8">
            <v>26</v>
          </cell>
          <cell r="K8">
            <v>42</v>
          </cell>
          <cell r="L8">
            <v>358</v>
          </cell>
          <cell r="M8">
            <v>56</v>
          </cell>
          <cell r="N8">
            <v>183</v>
          </cell>
        </row>
        <row r="9">
          <cell r="C9">
            <v>12</v>
          </cell>
          <cell r="D9">
            <v>25</v>
          </cell>
          <cell r="E9">
            <v>40</v>
          </cell>
          <cell r="F9">
            <v>23</v>
          </cell>
          <cell r="G9">
            <v>48</v>
          </cell>
          <cell r="H9">
            <v>34</v>
          </cell>
          <cell r="I9">
            <v>15</v>
          </cell>
          <cell r="J9">
            <v>0</v>
          </cell>
          <cell r="K9">
            <v>23</v>
          </cell>
          <cell r="L9">
            <v>5</v>
          </cell>
          <cell r="M9">
            <v>2</v>
          </cell>
          <cell r="N9">
            <v>18</v>
          </cell>
        </row>
        <row r="10">
          <cell r="C10">
            <v>0</v>
          </cell>
          <cell r="D10">
            <v>6</v>
          </cell>
          <cell r="E10">
            <v>2</v>
          </cell>
          <cell r="F10">
            <v>4</v>
          </cell>
          <cell r="G10">
            <v>0</v>
          </cell>
          <cell r="H10">
            <v>7</v>
          </cell>
          <cell r="I10">
            <v>3</v>
          </cell>
          <cell r="J10">
            <v>0</v>
          </cell>
          <cell r="K10">
            <v>3</v>
          </cell>
          <cell r="L10">
            <v>2</v>
          </cell>
          <cell r="M10">
            <v>0</v>
          </cell>
          <cell r="N10">
            <v>2</v>
          </cell>
        </row>
        <row r="11">
          <cell r="C11">
            <v>0</v>
          </cell>
          <cell r="D11">
            <v>2</v>
          </cell>
          <cell r="E11">
            <v>1</v>
          </cell>
          <cell r="F11">
            <v>1</v>
          </cell>
          <cell r="G11">
            <v>0</v>
          </cell>
          <cell r="H11">
            <v>2</v>
          </cell>
          <cell r="I11">
            <v>2</v>
          </cell>
          <cell r="J11">
            <v>1</v>
          </cell>
          <cell r="K11">
            <v>3</v>
          </cell>
          <cell r="L11">
            <v>0</v>
          </cell>
          <cell r="M11">
            <v>2</v>
          </cell>
          <cell r="N11">
            <v>3</v>
          </cell>
        </row>
        <row r="12">
          <cell r="C12">
            <v>0</v>
          </cell>
          <cell r="D12">
            <v>2</v>
          </cell>
          <cell r="E12">
            <v>0</v>
          </cell>
          <cell r="F12">
            <v>1</v>
          </cell>
          <cell r="G12">
            <v>0</v>
          </cell>
          <cell r="H12">
            <v>2</v>
          </cell>
          <cell r="I12">
            <v>2</v>
          </cell>
          <cell r="J12">
            <v>0</v>
          </cell>
          <cell r="K12">
            <v>3</v>
          </cell>
          <cell r="L12">
            <v>2</v>
          </cell>
          <cell r="M12">
            <v>0</v>
          </cell>
          <cell r="N12">
            <v>2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2</v>
          </cell>
          <cell r="G13">
            <v>0</v>
          </cell>
          <cell r="H13">
            <v>2</v>
          </cell>
          <cell r="I13">
            <v>1</v>
          </cell>
          <cell r="J13">
            <v>0</v>
          </cell>
          <cell r="K13">
            <v>1</v>
          </cell>
          <cell r="L13">
            <v>2</v>
          </cell>
          <cell r="M13">
            <v>0</v>
          </cell>
          <cell r="N13">
            <v>1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6</v>
          </cell>
          <cell r="I14">
            <v>0</v>
          </cell>
          <cell r="J14">
            <v>1</v>
          </cell>
          <cell r="K14">
            <v>0</v>
          </cell>
          <cell r="L14">
            <v>1</v>
          </cell>
          <cell r="M14">
            <v>1</v>
          </cell>
          <cell r="N14">
            <v>1</v>
          </cell>
        </row>
        <row r="15">
          <cell r="C15">
            <v>0</v>
          </cell>
          <cell r="D15">
            <v>4</v>
          </cell>
          <cell r="E15">
            <v>0</v>
          </cell>
          <cell r="F15">
            <v>2</v>
          </cell>
          <cell r="G15">
            <v>0</v>
          </cell>
          <cell r="H15">
            <v>5</v>
          </cell>
          <cell r="I15">
            <v>1</v>
          </cell>
          <cell r="J15">
            <v>0</v>
          </cell>
          <cell r="K15">
            <v>2</v>
          </cell>
          <cell r="L15">
            <v>2</v>
          </cell>
          <cell r="M15">
            <v>1</v>
          </cell>
          <cell r="N15">
            <v>0</v>
          </cell>
        </row>
        <row r="16">
          <cell r="C16">
            <v>1</v>
          </cell>
          <cell r="D16">
            <v>1</v>
          </cell>
          <cell r="E16">
            <v>0</v>
          </cell>
          <cell r="F16">
            <v>4</v>
          </cell>
          <cell r="G16">
            <v>0</v>
          </cell>
          <cell r="H16">
            <v>5</v>
          </cell>
          <cell r="I16">
            <v>5</v>
          </cell>
          <cell r="J16">
            <v>1</v>
          </cell>
          <cell r="K16">
            <v>3</v>
          </cell>
          <cell r="L16">
            <v>3</v>
          </cell>
          <cell r="M16">
            <v>2</v>
          </cell>
          <cell r="N16">
            <v>1</v>
          </cell>
        </row>
        <row r="17">
          <cell r="C17">
            <v>0</v>
          </cell>
          <cell r="D17">
            <v>9</v>
          </cell>
          <cell r="E17">
            <v>0</v>
          </cell>
          <cell r="F17">
            <v>1</v>
          </cell>
          <cell r="G17">
            <v>0</v>
          </cell>
          <cell r="H17">
            <v>9</v>
          </cell>
          <cell r="I17">
            <v>3</v>
          </cell>
          <cell r="J17">
            <v>4</v>
          </cell>
          <cell r="K17">
            <v>5</v>
          </cell>
          <cell r="L17">
            <v>5</v>
          </cell>
          <cell r="M17">
            <v>1</v>
          </cell>
          <cell r="N17">
            <v>0</v>
          </cell>
        </row>
        <row r="18">
          <cell r="C18">
            <v>1</v>
          </cell>
          <cell r="D18">
            <v>7</v>
          </cell>
          <cell r="E18">
            <v>0</v>
          </cell>
          <cell r="F18">
            <v>2</v>
          </cell>
          <cell r="G18">
            <v>0</v>
          </cell>
          <cell r="H18">
            <v>15</v>
          </cell>
          <cell r="I18">
            <v>10</v>
          </cell>
          <cell r="J18">
            <v>1</v>
          </cell>
          <cell r="K18">
            <v>8</v>
          </cell>
          <cell r="L18">
            <v>12</v>
          </cell>
          <cell r="M18">
            <v>6</v>
          </cell>
          <cell r="N18">
            <v>5</v>
          </cell>
        </row>
        <row r="20">
          <cell r="C20">
            <v>351</v>
          </cell>
          <cell r="D20">
            <v>531</v>
          </cell>
          <cell r="E20">
            <v>768</v>
          </cell>
          <cell r="F20">
            <v>507</v>
          </cell>
          <cell r="G20">
            <v>422</v>
          </cell>
          <cell r="H20">
            <v>702</v>
          </cell>
          <cell r="I20">
            <v>556</v>
          </cell>
          <cell r="J20">
            <v>476</v>
          </cell>
          <cell r="K20">
            <v>504</v>
          </cell>
          <cell r="L20">
            <v>612</v>
          </cell>
          <cell r="M20">
            <v>177</v>
          </cell>
          <cell r="N20">
            <v>461</v>
          </cell>
        </row>
      </sheetData>
      <sheetData sheetId="10">
        <row r="6">
          <cell r="C6">
            <v>9</v>
          </cell>
          <cell r="D6">
            <v>1</v>
          </cell>
          <cell r="E6">
            <v>2</v>
          </cell>
          <cell r="F6">
            <v>0</v>
          </cell>
          <cell r="G6">
            <v>7</v>
          </cell>
          <cell r="H6">
            <v>27</v>
          </cell>
          <cell r="I6">
            <v>27</v>
          </cell>
          <cell r="J6">
            <v>2</v>
          </cell>
          <cell r="K6">
            <v>5</v>
          </cell>
          <cell r="L6">
            <v>1</v>
          </cell>
          <cell r="M6">
            <v>5</v>
          </cell>
          <cell r="N6">
            <v>4</v>
          </cell>
        </row>
        <row r="7">
          <cell r="C7">
            <v>350</v>
          </cell>
          <cell r="D7">
            <v>366</v>
          </cell>
          <cell r="E7">
            <v>323</v>
          </cell>
          <cell r="F7">
            <v>318</v>
          </cell>
          <cell r="G7">
            <v>365</v>
          </cell>
          <cell r="H7">
            <v>357</v>
          </cell>
          <cell r="I7">
            <v>499</v>
          </cell>
          <cell r="J7">
            <v>392</v>
          </cell>
          <cell r="K7">
            <v>356</v>
          </cell>
          <cell r="L7">
            <v>146</v>
          </cell>
          <cell r="M7">
            <v>388</v>
          </cell>
          <cell r="N7">
            <v>459</v>
          </cell>
        </row>
        <row r="8">
          <cell r="C8">
            <v>120</v>
          </cell>
          <cell r="D8">
            <v>50</v>
          </cell>
          <cell r="E8">
            <v>171</v>
          </cell>
          <cell r="F8">
            <v>16</v>
          </cell>
          <cell r="G8">
            <v>117</v>
          </cell>
          <cell r="H8">
            <v>124</v>
          </cell>
          <cell r="I8">
            <v>217</v>
          </cell>
          <cell r="J8">
            <v>25</v>
          </cell>
          <cell r="K8">
            <v>26</v>
          </cell>
          <cell r="L8">
            <v>10</v>
          </cell>
          <cell r="M8">
            <v>72</v>
          </cell>
          <cell r="N8">
            <v>28</v>
          </cell>
        </row>
        <row r="9">
          <cell r="C9">
            <v>26</v>
          </cell>
          <cell r="D9">
            <v>14</v>
          </cell>
          <cell r="E9">
            <v>4</v>
          </cell>
          <cell r="F9">
            <v>31</v>
          </cell>
          <cell r="G9">
            <v>5</v>
          </cell>
          <cell r="H9">
            <v>13</v>
          </cell>
          <cell r="I9">
            <v>7</v>
          </cell>
          <cell r="J9">
            <v>9</v>
          </cell>
          <cell r="K9">
            <v>5</v>
          </cell>
          <cell r="L9">
            <v>2</v>
          </cell>
          <cell r="M9">
            <v>46</v>
          </cell>
          <cell r="N9">
            <v>6</v>
          </cell>
        </row>
        <row r="10">
          <cell r="C10">
            <v>0</v>
          </cell>
          <cell r="D10">
            <v>2</v>
          </cell>
          <cell r="E10">
            <v>2</v>
          </cell>
          <cell r="F10">
            <v>1</v>
          </cell>
          <cell r="G10">
            <v>2</v>
          </cell>
          <cell r="H10">
            <v>6</v>
          </cell>
          <cell r="I10">
            <v>4</v>
          </cell>
          <cell r="J10">
            <v>0</v>
          </cell>
          <cell r="K10">
            <v>2</v>
          </cell>
          <cell r="L10">
            <v>0</v>
          </cell>
          <cell r="M10">
            <v>5</v>
          </cell>
          <cell r="N10">
            <v>1</v>
          </cell>
        </row>
        <row r="11">
          <cell r="C11">
            <v>0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1</v>
          </cell>
          <cell r="I11">
            <v>3</v>
          </cell>
          <cell r="J11">
            <v>0</v>
          </cell>
          <cell r="K11">
            <v>1</v>
          </cell>
          <cell r="L11">
            <v>0</v>
          </cell>
          <cell r="M11">
            <v>2</v>
          </cell>
          <cell r="N11">
            <v>1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4</v>
          </cell>
          <cell r="I12">
            <v>1</v>
          </cell>
          <cell r="J12">
            <v>1</v>
          </cell>
          <cell r="K12">
            <v>0</v>
          </cell>
          <cell r="L12">
            <v>0</v>
          </cell>
          <cell r="M12">
            <v>2</v>
          </cell>
          <cell r="N12">
            <v>2</v>
          </cell>
        </row>
        <row r="13">
          <cell r="C13">
            <v>0</v>
          </cell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6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  <cell r="N13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2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  <cell r="N14">
            <v>2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4</v>
          </cell>
          <cell r="I15">
            <v>1</v>
          </cell>
          <cell r="J15">
            <v>0</v>
          </cell>
          <cell r="K15">
            <v>1</v>
          </cell>
          <cell r="L15">
            <v>0</v>
          </cell>
          <cell r="M15">
            <v>1</v>
          </cell>
          <cell r="N15">
            <v>2</v>
          </cell>
        </row>
        <row r="16">
          <cell r="C16">
            <v>0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</v>
          </cell>
          <cell r="I16">
            <v>5</v>
          </cell>
          <cell r="J16">
            <v>2</v>
          </cell>
          <cell r="K16">
            <v>0</v>
          </cell>
          <cell r="L16">
            <v>1</v>
          </cell>
          <cell r="M16">
            <v>4</v>
          </cell>
          <cell r="N16">
            <v>2</v>
          </cell>
        </row>
        <row r="17">
          <cell r="C17">
            <v>0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  <cell r="H17">
            <v>12</v>
          </cell>
          <cell r="I17">
            <v>1</v>
          </cell>
          <cell r="J17">
            <v>1</v>
          </cell>
          <cell r="K17">
            <v>0</v>
          </cell>
          <cell r="L17">
            <v>2</v>
          </cell>
          <cell r="M17">
            <v>3</v>
          </cell>
          <cell r="N17">
            <v>8</v>
          </cell>
        </row>
        <row r="18">
          <cell r="C18">
            <v>0</v>
          </cell>
          <cell r="D18">
            <v>2</v>
          </cell>
          <cell r="E18">
            <v>2</v>
          </cell>
          <cell r="F18">
            <v>2</v>
          </cell>
          <cell r="G18">
            <v>4</v>
          </cell>
          <cell r="H18">
            <v>11</v>
          </cell>
          <cell r="I18">
            <v>5</v>
          </cell>
          <cell r="J18">
            <v>9</v>
          </cell>
          <cell r="K18">
            <v>0</v>
          </cell>
          <cell r="L18">
            <v>0</v>
          </cell>
          <cell r="M18">
            <v>13</v>
          </cell>
          <cell r="N18">
            <v>15</v>
          </cell>
        </row>
        <row r="20">
          <cell r="C20">
            <v>508</v>
          </cell>
          <cell r="D20">
            <v>440</v>
          </cell>
          <cell r="E20">
            <v>507</v>
          </cell>
          <cell r="F20">
            <v>368</v>
          </cell>
          <cell r="G20">
            <v>505</v>
          </cell>
          <cell r="H20">
            <v>568</v>
          </cell>
          <cell r="I20">
            <v>772</v>
          </cell>
          <cell r="J20">
            <v>442</v>
          </cell>
          <cell r="K20">
            <v>398</v>
          </cell>
          <cell r="L20">
            <v>162</v>
          </cell>
          <cell r="M20">
            <v>541</v>
          </cell>
          <cell r="N20">
            <v>531</v>
          </cell>
        </row>
      </sheetData>
      <sheetData sheetId="11">
        <row r="6">
          <cell r="C6">
            <v>5</v>
          </cell>
          <cell r="D6">
            <v>1</v>
          </cell>
          <cell r="E6">
            <v>1</v>
          </cell>
          <cell r="F6">
            <v>12</v>
          </cell>
          <cell r="G6">
            <v>3</v>
          </cell>
          <cell r="H6">
            <v>5</v>
          </cell>
          <cell r="I6">
            <v>9</v>
          </cell>
          <cell r="J6">
            <v>1</v>
          </cell>
          <cell r="K6">
            <v>14</v>
          </cell>
          <cell r="L6">
            <v>3</v>
          </cell>
          <cell r="M6">
            <v>6</v>
          </cell>
          <cell r="N6">
            <v>0</v>
          </cell>
        </row>
        <row r="7">
          <cell r="C7">
            <v>174</v>
          </cell>
          <cell r="D7">
            <v>346</v>
          </cell>
          <cell r="E7">
            <v>126</v>
          </cell>
          <cell r="F7">
            <v>476</v>
          </cell>
          <cell r="G7">
            <v>165</v>
          </cell>
          <cell r="H7">
            <v>317</v>
          </cell>
          <cell r="I7">
            <v>336</v>
          </cell>
          <cell r="J7">
            <v>263</v>
          </cell>
          <cell r="K7">
            <v>252</v>
          </cell>
          <cell r="L7">
            <v>206</v>
          </cell>
          <cell r="M7">
            <v>408</v>
          </cell>
          <cell r="N7">
            <v>218</v>
          </cell>
        </row>
        <row r="8">
          <cell r="C8">
            <v>78</v>
          </cell>
          <cell r="D8">
            <v>76</v>
          </cell>
          <cell r="E8">
            <v>140</v>
          </cell>
          <cell r="F8">
            <v>12</v>
          </cell>
          <cell r="G8">
            <v>29</v>
          </cell>
          <cell r="H8">
            <v>133</v>
          </cell>
          <cell r="I8">
            <v>102</v>
          </cell>
          <cell r="J8">
            <v>7</v>
          </cell>
          <cell r="K8">
            <v>26</v>
          </cell>
          <cell r="L8">
            <v>42</v>
          </cell>
          <cell r="M8">
            <v>12</v>
          </cell>
          <cell r="N8">
            <v>29</v>
          </cell>
        </row>
        <row r="9">
          <cell r="C9">
            <v>2</v>
          </cell>
          <cell r="D9">
            <v>1</v>
          </cell>
          <cell r="E9">
            <v>1</v>
          </cell>
          <cell r="F9">
            <v>6</v>
          </cell>
          <cell r="G9">
            <v>33</v>
          </cell>
          <cell r="H9">
            <v>3</v>
          </cell>
          <cell r="I9">
            <v>97</v>
          </cell>
          <cell r="J9">
            <v>12</v>
          </cell>
          <cell r="K9">
            <v>88</v>
          </cell>
          <cell r="L9">
            <v>5</v>
          </cell>
          <cell r="M9">
            <v>2</v>
          </cell>
          <cell r="N9">
            <v>7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3</v>
          </cell>
          <cell r="G10">
            <v>3</v>
          </cell>
          <cell r="H10">
            <v>1</v>
          </cell>
          <cell r="I10">
            <v>5</v>
          </cell>
          <cell r="J10">
            <v>2</v>
          </cell>
          <cell r="K10">
            <v>2</v>
          </cell>
          <cell r="L10">
            <v>0</v>
          </cell>
          <cell r="M10">
            <v>0</v>
          </cell>
          <cell r="N10">
            <v>1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3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  <cell r="N11">
            <v>0</v>
          </cell>
        </row>
        <row r="12">
          <cell r="C12">
            <v>0</v>
          </cell>
          <cell r="D12">
            <v>2</v>
          </cell>
          <cell r="E12">
            <v>0</v>
          </cell>
          <cell r="F12">
            <v>0</v>
          </cell>
          <cell r="G12">
            <v>1</v>
          </cell>
          <cell r="H12">
            <v>1</v>
          </cell>
          <cell r="I12">
            <v>2</v>
          </cell>
          <cell r="J12">
            <v>0</v>
          </cell>
          <cell r="K12">
            <v>2</v>
          </cell>
          <cell r="L12">
            <v>0</v>
          </cell>
          <cell r="M12">
            <v>1</v>
          </cell>
          <cell r="N12">
            <v>0</v>
          </cell>
        </row>
        <row r="13">
          <cell r="C13">
            <v>1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2</v>
          </cell>
        </row>
        <row r="14">
          <cell r="C14">
            <v>0</v>
          </cell>
          <cell r="D14">
            <v>2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</row>
        <row r="16">
          <cell r="C16">
            <v>0</v>
          </cell>
          <cell r="D16">
            <v>1</v>
          </cell>
          <cell r="E16">
            <v>0</v>
          </cell>
          <cell r="F16">
            <v>1</v>
          </cell>
          <cell r="G16">
            <v>0</v>
          </cell>
          <cell r="H16">
            <v>1</v>
          </cell>
          <cell r="I16">
            <v>4</v>
          </cell>
          <cell r="J16">
            <v>0</v>
          </cell>
          <cell r="K16">
            <v>0</v>
          </cell>
          <cell r="L16">
            <v>1</v>
          </cell>
          <cell r="M16">
            <v>1</v>
          </cell>
          <cell r="N16">
            <v>0</v>
          </cell>
        </row>
        <row r="17">
          <cell r="C17">
            <v>2</v>
          </cell>
          <cell r="D17">
            <v>1</v>
          </cell>
          <cell r="E17">
            <v>0</v>
          </cell>
          <cell r="F17">
            <v>3</v>
          </cell>
          <cell r="G17">
            <v>1</v>
          </cell>
          <cell r="H17">
            <v>0</v>
          </cell>
          <cell r="I17">
            <v>2</v>
          </cell>
          <cell r="J17">
            <v>1</v>
          </cell>
          <cell r="K17">
            <v>0</v>
          </cell>
          <cell r="L17">
            <v>0</v>
          </cell>
          <cell r="M17">
            <v>2</v>
          </cell>
          <cell r="N17">
            <v>1</v>
          </cell>
        </row>
        <row r="18">
          <cell r="C18">
            <v>3</v>
          </cell>
          <cell r="D18">
            <v>4</v>
          </cell>
          <cell r="E18">
            <v>1</v>
          </cell>
          <cell r="F18">
            <v>5</v>
          </cell>
          <cell r="G18">
            <v>0</v>
          </cell>
          <cell r="H18">
            <v>0</v>
          </cell>
          <cell r="I18">
            <v>4</v>
          </cell>
          <cell r="J18">
            <v>0</v>
          </cell>
          <cell r="K18">
            <v>2</v>
          </cell>
          <cell r="L18">
            <v>1</v>
          </cell>
          <cell r="M18">
            <v>5</v>
          </cell>
          <cell r="N18">
            <v>1</v>
          </cell>
        </row>
        <row r="20">
          <cell r="C20">
            <v>266</v>
          </cell>
          <cell r="D20">
            <v>434</v>
          </cell>
          <cell r="E20">
            <v>271</v>
          </cell>
          <cell r="F20">
            <v>521</v>
          </cell>
          <cell r="G20">
            <v>235</v>
          </cell>
          <cell r="H20">
            <v>461</v>
          </cell>
          <cell r="I20">
            <v>563</v>
          </cell>
          <cell r="J20">
            <v>286</v>
          </cell>
          <cell r="K20">
            <v>386</v>
          </cell>
          <cell r="L20">
            <v>260</v>
          </cell>
          <cell r="M20">
            <v>438</v>
          </cell>
          <cell r="N20">
            <v>259</v>
          </cell>
        </row>
      </sheetData>
      <sheetData sheetId="12">
        <row r="6">
          <cell r="C6">
            <v>1</v>
          </cell>
          <cell r="D6">
            <v>5</v>
          </cell>
          <cell r="E6">
            <v>0</v>
          </cell>
          <cell r="F6">
            <v>8</v>
          </cell>
          <cell r="G6">
            <v>7</v>
          </cell>
        </row>
        <row r="7">
          <cell r="C7">
            <v>326</v>
          </cell>
          <cell r="D7">
            <v>247</v>
          </cell>
          <cell r="E7">
            <v>146</v>
          </cell>
          <cell r="F7">
            <v>516</v>
          </cell>
          <cell r="G7">
            <v>409</v>
          </cell>
        </row>
        <row r="8">
          <cell r="C8">
            <v>5</v>
          </cell>
          <cell r="D8">
            <v>23</v>
          </cell>
          <cell r="E8">
            <v>2</v>
          </cell>
          <cell r="F8">
            <v>64</v>
          </cell>
          <cell r="G8">
            <v>15</v>
          </cell>
        </row>
        <row r="9">
          <cell r="C9">
            <v>8</v>
          </cell>
          <cell r="D9">
            <v>3</v>
          </cell>
          <cell r="E9">
            <v>3</v>
          </cell>
          <cell r="F9">
            <v>25</v>
          </cell>
          <cell r="G9">
            <v>31</v>
          </cell>
        </row>
        <row r="10">
          <cell r="C10">
            <v>0</v>
          </cell>
          <cell r="D10">
            <v>2</v>
          </cell>
          <cell r="E10">
            <v>0</v>
          </cell>
          <cell r="F10">
            <v>6</v>
          </cell>
          <cell r="G10">
            <v>2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3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</v>
          </cell>
        </row>
        <row r="14">
          <cell r="C14">
            <v>0</v>
          </cell>
          <cell r="D14">
            <v>1</v>
          </cell>
          <cell r="E14">
            <v>0</v>
          </cell>
          <cell r="F14">
            <v>0</v>
          </cell>
          <cell r="G14">
            <v>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2</v>
          </cell>
        </row>
        <row r="16">
          <cell r="C16">
            <v>0</v>
          </cell>
          <cell r="D16">
            <v>3</v>
          </cell>
          <cell r="E16">
            <v>0</v>
          </cell>
          <cell r="F16">
            <v>2</v>
          </cell>
          <cell r="G16">
            <v>2</v>
          </cell>
        </row>
        <row r="17">
          <cell r="C17">
            <v>2</v>
          </cell>
          <cell r="D17">
            <v>4</v>
          </cell>
          <cell r="E17">
            <v>1</v>
          </cell>
          <cell r="F17">
            <v>4</v>
          </cell>
          <cell r="G17">
            <v>16</v>
          </cell>
        </row>
        <row r="18">
          <cell r="C18">
            <v>1</v>
          </cell>
          <cell r="D18">
            <v>4</v>
          </cell>
          <cell r="E18">
            <v>0</v>
          </cell>
          <cell r="F18">
            <v>5</v>
          </cell>
          <cell r="G18">
            <v>5</v>
          </cell>
        </row>
        <row r="20">
          <cell r="C20">
            <v>344</v>
          </cell>
          <cell r="D20">
            <v>292</v>
          </cell>
          <cell r="E20">
            <v>152</v>
          </cell>
          <cell r="F20">
            <v>630</v>
          </cell>
          <cell r="G20">
            <v>495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R14"/>
      <sheetName val="R15"/>
      <sheetName val="R16"/>
      <sheetName val="R17"/>
      <sheetName val="Final Result"/>
      <sheetName val="Sheet1"/>
      <sheetName val="Round wise final sheet"/>
      <sheetName val="Round wise detail"/>
      <sheetName val="Sheet2"/>
    </sheetNames>
    <sheetDataSet>
      <sheetData sheetId="0">
        <row r="4">
          <cell r="C4" t="str">
            <v>1-Chanunta</v>
          </cell>
          <cell r="D4" t="str">
            <v>2-Chanunta</v>
          </cell>
          <cell r="E4" t="str">
            <v>3-Chanunta</v>
          </cell>
          <cell r="F4" t="str">
            <v>4-Chanunta</v>
          </cell>
          <cell r="G4" t="str">
            <v>5-Ser-Manjla</v>
          </cell>
          <cell r="H4" t="str">
            <v>6-Ser-Manjla-1</v>
          </cell>
          <cell r="I4" t="str">
            <v>7-Bhugtrain</v>
          </cell>
          <cell r="J4" t="str">
            <v>8-Panjgrain-1</v>
          </cell>
          <cell r="K4" t="str">
            <v>9-Panjgrain</v>
          </cell>
          <cell r="L4" t="str">
            <v>10-Surni</v>
          </cell>
          <cell r="M4" t="str">
            <v>11-Badhole</v>
          </cell>
          <cell r="N4" t="str">
            <v>12-Badhole-1</v>
          </cell>
          <cell r="O4" t="str">
            <v>13-Dalsar</v>
          </cell>
        </row>
        <row r="6">
          <cell r="C6">
            <v>7</v>
          </cell>
          <cell r="D6">
            <v>4</v>
          </cell>
          <cell r="E6">
            <v>30</v>
          </cell>
          <cell r="F6">
            <v>14</v>
          </cell>
          <cell r="G6">
            <v>3</v>
          </cell>
          <cell r="H6">
            <v>2</v>
          </cell>
          <cell r="I6">
            <v>10</v>
          </cell>
          <cell r="J6">
            <v>13</v>
          </cell>
          <cell r="K6">
            <v>4</v>
          </cell>
          <cell r="L6">
            <v>6</v>
          </cell>
          <cell r="M6">
            <v>75</v>
          </cell>
          <cell r="N6">
            <v>5</v>
          </cell>
          <cell r="O6">
            <v>11</v>
          </cell>
        </row>
        <row r="7">
          <cell r="C7">
            <v>268</v>
          </cell>
          <cell r="D7">
            <v>268</v>
          </cell>
          <cell r="E7">
            <v>183</v>
          </cell>
          <cell r="F7">
            <v>213</v>
          </cell>
          <cell r="G7">
            <v>286</v>
          </cell>
          <cell r="H7">
            <v>359</v>
          </cell>
          <cell r="I7">
            <v>280</v>
          </cell>
          <cell r="J7">
            <v>261</v>
          </cell>
          <cell r="K7">
            <v>429</v>
          </cell>
          <cell r="L7">
            <v>307</v>
          </cell>
          <cell r="M7">
            <v>540</v>
          </cell>
          <cell r="N7">
            <v>314</v>
          </cell>
          <cell r="O7">
            <v>381</v>
          </cell>
        </row>
        <row r="8">
          <cell r="C8">
            <v>26</v>
          </cell>
          <cell r="D8">
            <v>78</v>
          </cell>
          <cell r="E8">
            <v>65</v>
          </cell>
          <cell r="F8">
            <v>31</v>
          </cell>
          <cell r="G8">
            <v>60</v>
          </cell>
          <cell r="H8">
            <v>3</v>
          </cell>
          <cell r="I8">
            <v>7</v>
          </cell>
          <cell r="J8">
            <v>134</v>
          </cell>
          <cell r="K8">
            <v>4</v>
          </cell>
          <cell r="L8">
            <v>29</v>
          </cell>
          <cell r="M8">
            <v>42</v>
          </cell>
          <cell r="N8">
            <v>26</v>
          </cell>
          <cell r="O8">
            <v>11</v>
          </cell>
        </row>
        <row r="9">
          <cell r="C9">
            <v>134</v>
          </cell>
          <cell r="D9">
            <v>86</v>
          </cell>
          <cell r="E9">
            <v>108</v>
          </cell>
          <cell r="F9">
            <v>102</v>
          </cell>
          <cell r="G9">
            <v>135</v>
          </cell>
          <cell r="H9">
            <v>22</v>
          </cell>
          <cell r="I9">
            <v>247</v>
          </cell>
          <cell r="J9">
            <v>137</v>
          </cell>
          <cell r="K9">
            <v>34</v>
          </cell>
          <cell r="L9">
            <v>64</v>
          </cell>
          <cell r="M9">
            <v>95</v>
          </cell>
          <cell r="N9">
            <v>113</v>
          </cell>
          <cell r="O9">
            <v>147</v>
          </cell>
        </row>
        <row r="10">
          <cell r="C10">
            <v>4</v>
          </cell>
          <cell r="D10">
            <v>1</v>
          </cell>
          <cell r="E10">
            <v>2</v>
          </cell>
          <cell r="F10">
            <v>3</v>
          </cell>
          <cell r="G10">
            <v>1</v>
          </cell>
          <cell r="H10">
            <v>3</v>
          </cell>
          <cell r="I10">
            <v>3</v>
          </cell>
          <cell r="J10">
            <v>2</v>
          </cell>
          <cell r="K10">
            <v>3</v>
          </cell>
          <cell r="L10">
            <v>8</v>
          </cell>
          <cell r="M10">
            <v>4</v>
          </cell>
          <cell r="N10">
            <v>2</v>
          </cell>
          <cell r="O10">
            <v>5</v>
          </cell>
        </row>
        <row r="11">
          <cell r="C11">
            <v>1</v>
          </cell>
          <cell r="D11">
            <v>0</v>
          </cell>
          <cell r="E11">
            <v>1</v>
          </cell>
          <cell r="F11">
            <v>0</v>
          </cell>
          <cell r="G11">
            <v>1</v>
          </cell>
          <cell r="H11">
            <v>2</v>
          </cell>
          <cell r="I11">
            <v>4</v>
          </cell>
          <cell r="J11">
            <v>2</v>
          </cell>
          <cell r="K11">
            <v>0</v>
          </cell>
          <cell r="L11">
            <v>4</v>
          </cell>
          <cell r="M11">
            <v>2</v>
          </cell>
          <cell r="N11">
            <v>0</v>
          </cell>
          <cell r="O11">
            <v>3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2</v>
          </cell>
          <cell r="H12">
            <v>1</v>
          </cell>
          <cell r="I12">
            <v>1</v>
          </cell>
          <cell r="J12">
            <v>0</v>
          </cell>
          <cell r="K12">
            <v>1</v>
          </cell>
          <cell r="L12">
            <v>2</v>
          </cell>
          <cell r="M12">
            <v>2</v>
          </cell>
          <cell r="N12">
            <v>1</v>
          </cell>
          <cell r="O12">
            <v>2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2</v>
          </cell>
          <cell r="M13">
            <v>1</v>
          </cell>
          <cell r="N13">
            <v>0</v>
          </cell>
          <cell r="O13">
            <v>1</v>
          </cell>
        </row>
        <row r="14">
          <cell r="C14">
            <v>0</v>
          </cell>
          <cell r="D14">
            <v>2</v>
          </cell>
          <cell r="E14">
            <v>0</v>
          </cell>
          <cell r="F14">
            <v>1</v>
          </cell>
          <cell r="G14">
            <v>1</v>
          </cell>
          <cell r="H14">
            <v>0</v>
          </cell>
          <cell r="I14">
            <v>2</v>
          </cell>
          <cell r="J14">
            <v>1</v>
          </cell>
          <cell r="K14">
            <v>1</v>
          </cell>
          <cell r="L14">
            <v>3</v>
          </cell>
          <cell r="M14">
            <v>2</v>
          </cell>
          <cell r="N14">
            <v>1</v>
          </cell>
          <cell r="O14">
            <v>4</v>
          </cell>
        </row>
        <row r="15">
          <cell r="C15">
            <v>1</v>
          </cell>
          <cell r="D15">
            <v>2</v>
          </cell>
          <cell r="E15">
            <v>0</v>
          </cell>
          <cell r="F15">
            <v>0</v>
          </cell>
          <cell r="G15">
            <v>2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1</v>
          </cell>
          <cell r="M15">
            <v>5</v>
          </cell>
          <cell r="N15">
            <v>0</v>
          </cell>
          <cell r="O15">
            <v>3</v>
          </cell>
        </row>
        <row r="16">
          <cell r="C16">
            <v>1</v>
          </cell>
          <cell r="D16">
            <v>1</v>
          </cell>
          <cell r="E16">
            <v>0</v>
          </cell>
          <cell r="F16">
            <v>0</v>
          </cell>
          <cell r="G16">
            <v>3</v>
          </cell>
          <cell r="H16">
            <v>1</v>
          </cell>
          <cell r="I16">
            <v>0</v>
          </cell>
          <cell r="J16">
            <v>4</v>
          </cell>
          <cell r="K16">
            <v>1</v>
          </cell>
          <cell r="L16">
            <v>6</v>
          </cell>
          <cell r="M16">
            <v>1</v>
          </cell>
          <cell r="N16">
            <v>0</v>
          </cell>
          <cell r="O16">
            <v>0</v>
          </cell>
        </row>
        <row r="17">
          <cell r="C17">
            <v>2</v>
          </cell>
          <cell r="D17">
            <v>2</v>
          </cell>
          <cell r="E17">
            <v>0</v>
          </cell>
          <cell r="F17">
            <v>2</v>
          </cell>
          <cell r="G17">
            <v>4</v>
          </cell>
          <cell r="H17">
            <v>10</v>
          </cell>
          <cell r="I17">
            <v>2</v>
          </cell>
          <cell r="J17">
            <v>2</v>
          </cell>
          <cell r="K17">
            <v>6</v>
          </cell>
          <cell r="L17">
            <v>18</v>
          </cell>
          <cell r="M17">
            <v>5</v>
          </cell>
          <cell r="N17">
            <v>1</v>
          </cell>
          <cell r="O17">
            <v>1</v>
          </cell>
        </row>
        <row r="18">
          <cell r="C18">
            <v>4</v>
          </cell>
          <cell r="D18">
            <v>2</v>
          </cell>
          <cell r="E18">
            <v>4</v>
          </cell>
          <cell r="F18">
            <v>3</v>
          </cell>
          <cell r="G18">
            <v>11</v>
          </cell>
          <cell r="H18">
            <v>7</v>
          </cell>
          <cell r="I18">
            <v>5</v>
          </cell>
          <cell r="J18">
            <v>5</v>
          </cell>
          <cell r="K18">
            <v>12</v>
          </cell>
          <cell r="L18">
            <v>6</v>
          </cell>
          <cell r="M18">
            <v>4</v>
          </cell>
          <cell r="N18">
            <v>2</v>
          </cell>
          <cell r="O18">
            <v>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1">
        <row r="4">
          <cell r="C4" t="str">
            <v>14Kanah</v>
          </cell>
          <cell r="D4" t="str">
            <v>15Kanah 1</v>
          </cell>
          <cell r="E4" t="str">
            <v>16-Birnoo</v>
          </cell>
          <cell r="F4" t="str">
            <v>17-Birnoo A</v>
          </cell>
          <cell r="G4" t="str">
            <v>18-Jandrore</v>
          </cell>
          <cell r="H4" t="str">
            <v>19-Jandrore 1</v>
          </cell>
          <cell r="I4" t="str">
            <v>20-Jandrore 2</v>
          </cell>
          <cell r="J4" t="str">
            <v>21-Nalla Mallian</v>
          </cell>
          <cell r="K4" t="str">
            <v>22-Nalla Mallian-1</v>
          </cell>
          <cell r="L4" t="str">
            <v>23-Resain</v>
          </cell>
          <cell r="M4" t="str">
            <v>24-Resain 1</v>
          </cell>
          <cell r="N4" t="str">
            <v>25-Resain-II</v>
          </cell>
          <cell r="O4" t="str">
            <v xml:space="preserve">26-Katwalt </v>
          </cell>
        </row>
        <row r="6">
          <cell r="C6">
            <v>22</v>
          </cell>
          <cell r="D6">
            <v>2</v>
          </cell>
          <cell r="E6">
            <v>50</v>
          </cell>
          <cell r="F6">
            <v>89</v>
          </cell>
          <cell r="G6">
            <v>99</v>
          </cell>
          <cell r="H6">
            <v>16</v>
          </cell>
          <cell r="I6">
            <v>10</v>
          </cell>
          <cell r="J6">
            <v>4</v>
          </cell>
          <cell r="K6">
            <v>3</v>
          </cell>
          <cell r="L6">
            <v>11</v>
          </cell>
          <cell r="M6">
            <v>44</v>
          </cell>
          <cell r="N6">
            <v>16</v>
          </cell>
        </row>
        <row r="7">
          <cell r="C7">
            <v>201</v>
          </cell>
          <cell r="D7">
            <v>282</v>
          </cell>
          <cell r="E7">
            <v>199</v>
          </cell>
          <cell r="F7">
            <v>146</v>
          </cell>
          <cell r="G7">
            <v>240</v>
          </cell>
          <cell r="H7">
            <v>446</v>
          </cell>
          <cell r="I7">
            <v>483</v>
          </cell>
          <cell r="J7">
            <v>221</v>
          </cell>
          <cell r="K7">
            <v>118</v>
          </cell>
          <cell r="L7">
            <v>163</v>
          </cell>
          <cell r="M7">
            <v>155</v>
          </cell>
          <cell r="N7">
            <v>232</v>
          </cell>
        </row>
        <row r="8">
          <cell r="C8">
            <v>43</v>
          </cell>
          <cell r="D8">
            <v>23</v>
          </cell>
          <cell r="E8">
            <v>49</v>
          </cell>
          <cell r="F8">
            <v>72</v>
          </cell>
          <cell r="G8">
            <v>24</v>
          </cell>
          <cell r="H8">
            <v>21</v>
          </cell>
          <cell r="I8">
            <v>16</v>
          </cell>
          <cell r="J8">
            <v>40</v>
          </cell>
          <cell r="K8">
            <v>33</v>
          </cell>
          <cell r="L8">
            <v>4</v>
          </cell>
          <cell r="M8">
            <v>30</v>
          </cell>
          <cell r="N8">
            <v>5</v>
          </cell>
        </row>
        <row r="9">
          <cell r="C9">
            <v>134</v>
          </cell>
          <cell r="D9">
            <v>27</v>
          </cell>
          <cell r="E9">
            <v>184</v>
          </cell>
          <cell r="F9">
            <v>47</v>
          </cell>
          <cell r="G9">
            <v>26</v>
          </cell>
          <cell r="H9">
            <v>32</v>
          </cell>
          <cell r="I9">
            <v>19</v>
          </cell>
          <cell r="J9">
            <v>33</v>
          </cell>
          <cell r="K9">
            <v>83</v>
          </cell>
          <cell r="L9">
            <v>63</v>
          </cell>
          <cell r="M9">
            <v>64</v>
          </cell>
          <cell r="N9">
            <v>101</v>
          </cell>
        </row>
        <row r="10">
          <cell r="C10">
            <v>9</v>
          </cell>
          <cell r="D10">
            <v>3</v>
          </cell>
          <cell r="E10">
            <v>6</v>
          </cell>
          <cell r="F10">
            <v>5</v>
          </cell>
          <cell r="G10">
            <v>1</v>
          </cell>
          <cell r="H10">
            <v>4</v>
          </cell>
          <cell r="I10">
            <v>1</v>
          </cell>
          <cell r="J10">
            <v>3</v>
          </cell>
          <cell r="K10">
            <v>3</v>
          </cell>
          <cell r="L10">
            <v>2</v>
          </cell>
          <cell r="M10">
            <v>2</v>
          </cell>
          <cell r="N10">
            <v>1</v>
          </cell>
        </row>
        <row r="11">
          <cell r="C11">
            <v>0</v>
          </cell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2</v>
          </cell>
          <cell r="L11">
            <v>1</v>
          </cell>
          <cell r="M11">
            <v>0</v>
          </cell>
          <cell r="N11">
            <v>2</v>
          </cell>
        </row>
        <row r="12">
          <cell r="C12">
            <v>1</v>
          </cell>
          <cell r="D12">
            <v>2</v>
          </cell>
          <cell r="E12">
            <v>1</v>
          </cell>
          <cell r="F12">
            <v>1</v>
          </cell>
          <cell r="G12">
            <v>0</v>
          </cell>
          <cell r="H12">
            <v>2</v>
          </cell>
          <cell r="I12">
            <v>0</v>
          </cell>
          <cell r="J12">
            <v>0</v>
          </cell>
          <cell r="K12">
            <v>0</v>
          </cell>
          <cell r="L12">
            <v>2</v>
          </cell>
          <cell r="M12">
            <v>1</v>
          </cell>
          <cell r="N12">
            <v>0</v>
          </cell>
        </row>
        <row r="13">
          <cell r="C13">
            <v>0</v>
          </cell>
          <cell r="D13">
            <v>2</v>
          </cell>
          <cell r="E13">
            <v>1</v>
          </cell>
          <cell r="F13">
            <v>0</v>
          </cell>
          <cell r="G13">
            <v>0</v>
          </cell>
          <cell r="H13">
            <v>1</v>
          </cell>
          <cell r="I13">
            <v>1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  <cell r="N13">
            <v>1</v>
          </cell>
        </row>
        <row r="14">
          <cell r="C14">
            <v>1</v>
          </cell>
          <cell r="D14">
            <v>0</v>
          </cell>
          <cell r="E14">
            <v>3</v>
          </cell>
          <cell r="F14">
            <v>1</v>
          </cell>
          <cell r="G14">
            <v>2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2</v>
          </cell>
          <cell r="N14">
            <v>0</v>
          </cell>
        </row>
        <row r="15">
          <cell r="C15">
            <v>3</v>
          </cell>
          <cell r="D15">
            <v>1</v>
          </cell>
          <cell r="E15">
            <v>3</v>
          </cell>
          <cell r="F15">
            <v>3</v>
          </cell>
          <cell r="G15">
            <v>3</v>
          </cell>
          <cell r="H15">
            <v>0</v>
          </cell>
          <cell r="I15">
            <v>0</v>
          </cell>
          <cell r="J15">
            <v>1</v>
          </cell>
          <cell r="K15">
            <v>1</v>
          </cell>
          <cell r="L15">
            <v>1</v>
          </cell>
          <cell r="M15">
            <v>4</v>
          </cell>
          <cell r="N15">
            <v>5</v>
          </cell>
        </row>
        <row r="16">
          <cell r="C16">
            <v>2</v>
          </cell>
          <cell r="D16">
            <v>0</v>
          </cell>
          <cell r="E16">
            <v>4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1</v>
          </cell>
          <cell r="N16">
            <v>7</v>
          </cell>
        </row>
        <row r="17">
          <cell r="C17">
            <v>2</v>
          </cell>
          <cell r="D17">
            <v>7</v>
          </cell>
          <cell r="E17">
            <v>3</v>
          </cell>
          <cell r="F17">
            <v>4</v>
          </cell>
          <cell r="G17">
            <v>6</v>
          </cell>
          <cell r="H17">
            <v>0</v>
          </cell>
          <cell r="I17">
            <v>0</v>
          </cell>
          <cell r="J17">
            <v>3</v>
          </cell>
          <cell r="K17">
            <v>0</v>
          </cell>
          <cell r="L17">
            <v>0</v>
          </cell>
          <cell r="M17">
            <v>3</v>
          </cell>
          <cell r="N17">
            <v>11</v>
          </cell>
        </row>
        <row r="18">
          <cell r="C18">
            <v>10</v>
          </cell>
          <cell r="D18">
            <v>5</v>
          </cell>
          <cell r="E18">
            <v>11</v>
          </cell>
          <cell r="F18">
            <v>18</v>
          </cell>
          <cell r="G18">
            <v>4</v>
          </cell>
          <cell r="H18">
            <v>5</v>
          </cell>
          <cell r="I18">
            <v>3</v>
          </cell>
          <cell r="J18">
            <v>3</v>
          </cell>
          <cell r="K18">
            <v>3</v>
          </cell>
          <cell r="L18">
            <v>0</v>
          </cell>
          <cell r="M18">
            <v>3</v>
          </cell>
          <cell r="N18">
            <v>7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</sheetData>
      <sheetData sheetId="2">
        <row r="4">
          <cell r="C4" t="str">
            <v>27-Katwalt Sangli (Parli Katwalt)</v>
          </cell>
          <cell r="D4" t="str">
            <v>28-Katwalt-1</v>
          </cell>
          <cell r="E4" t="str">
            <v>29-Kela</v>
          </cell>
          <cell r="F4" t="str">
            <v>30-Sattian</v>
          </cell>
          <cell r="G4" t="str">
            <v>31-Sattian-1</v>
          </cell>
          <cell r="H4" t="str">
            <v>32-Sullan</v>
          </cell>
          <cell r="I4" t="str">
            <v>33-Prey</v>
          </cell>
          <cell r="J4" t="str">
            <v>34-Prey-1</v>
          </cell>
          <cell r="K4" t="str">
            <v>35-Tagan</v>
          </cell>
          <cell r="L4" t="str">
            <v>36-Jandrari</v>
          </cell>
          <cell r="M4" t="str">
            <v>37-Jandrari-1</v>
          </cell>
          <cell r="N4" t="str">
            <v>38-Marta-II</v>
          </cell>
          <cell r="O4" t="str">
            <v>39-Marta A</v>
          </cell>
        </row>
        <row r="6">
          <cell r="C6">
            <v>1</v>
          </cell>
          <cell r="D6">
            <v>8</v>
          </cell>
          <cell r="E6">
            <v>10</v>
          </cell>
          <cell r="F6">
            <v>6</v>
          </cell>
          <cell r="G6">
            <v>2</v>
          </cell>
          <cell r="H6">
            <v>7</v>
          </cell>
          <cell r="I6">
            <v>17</v>
          </cell>
          <cell r="J6">
            <v>9</v>
          </cell>
          <cell r="K6">
            <v>22</v>
          </cell>
          <cell r="L6">
            <v>6</v>
          </cell>
          <cell r="M6">
            <v>7</v>
          </cell>
          <cell r="N6">
            <v>3</v>
          </cell>
          <cell r="O6">
            <v>19</v>
          </cell>
        </row>
        <row r="7">
          <cell r="C7">
            <v>143</v>
          </cell>
          <cell r="D7">
            <v>102</v>
          </cell>
          <cell r="E7">
            <v>304</v>
          </cell>
          <cell r="F7">
            <v>308</v>
          </cell>
          <cell r="G7">
            <v>170</v>
          </cell>
          <cell r="H7">
            <v>351</v>
          </cell>
          <cell r="I7">
            <v>468</v>
          </cell>
          <cell r="J7">
            <v>309</v>
          </cell>
          <cell r="K7">
            <v>256</v>
          </cell>
          <cell r="L7">
            <v>452</v>
          </cell>
          <cell r="M7">
            <v>248</v>
          </cell>
          <cell r="N7">
            <v>193</v>
          </cell>
          <cell r="O7">
            <v>301</v>
          </cell>
        </row>
        <row r="8">
          <cell r="C8">
            <v>8</v>
          </cell>
          <cell r="D8">
            <v>20</v>
          </cell>
          <cell r="E8">
            <v>48</v>
          </cell>
          <cell r="F8">
            <v>20</v>
          </cell>
          <cell r="G8">
            <v>7</v>
          </cell>
          <cell r="H8">
            <v>10</v>
          </cell>
          <cell r="I8">
            <v>70</v>
          </cell>
          <cell r="J8">
            <v>5</v>
          </cell>
          <cell r="K8">
            <v>52</v>
          </cell>
          <cell r="L8">
            <v>22</v>
          </cell>
          <cell r="M8">
            <v>41</v>
          </cell>
          <cell r="N8">
            <v>1</v>
          </cell>
          <cell r="O8">
            <v>28</v>
          </cell>
        </row>
        <row r="9">
          <cell r="C9">
            <v>59</v>
          </cell>
          <cell r="D9">
            <v>219</v>
          </cell>
          <cell r="E9">
            <v>119</v>
          </cell>
          <cell r="F9">
            <v>62</v>
          </cell>
          <cell r="G9">
            <v>39</v>
          </cell>
          <cell r="H9">
            <v>40</v>
          </cell>
          <cell r="I9">
            <v>37</v>
          </cell>
          <cell r="J9">
            <v>52</v>
          </cell>
          <cell r="K9">
            <v>32</v>
          </cell>
          <cell r="L9">
            <v>40</v>
          </cell>
          <cell r="M9">
            <v>32</v>
          </cell>
          <cell r="N9">
            <v>53</v>
          </cell>
          <cell r="O9">
            <v>34</v>
          </cell>
        </row>
        <row r="10">
          <cell r="C10">
            <v>16</v>
          </cell>
          <cell r="D10">
            <v>5</v>
          </cell>
          <cell r="E10">
            <v>4</v>
          </cell>
          <cell r="F10">
            <v>0</v>
          </cell>
          <cell r="G10">
            <v>1</v>
          </cell>
          <cell r="H10">
            <v>3</v>
          </cell>
          <cell r="I10">
            <v>1</v>
          </cell>
          <cell r="J10">
            <v>2</v>
          </cell>
          <cell r="K10">
            <v>2</v>
          </cell>
          <cell r="L10">
            <v>1</v>
          </cell>
          <cell r="M10">
            <v>2</v>
          </cell>
          <cell r="N10">
            <v>2</v>
          </cell>
          <cell r="O10">
            <v>2</v>
          </cell>
        </row>
        <row r="11">
          <cell r="C11">
            <v>0</v>
          </cell>
          <cell r="D11">
            <v>1</v>
          </cell>
          <cell r="E11">
            <v>4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3</v>
          </cell>
          <cell r="N11">
            <v>0</v>
          </cell>
          <cell r="O11">
            <v>0</v>
          </cell>
        </row>
        <row r="12">
          <cell r="C12">
            <v>0</v>
          </cell>
          <cell r="D12">
            <v>0</v>
          </cell>
          <cell r="E12">
            <v>2</v>
          </cell>
          <cell r="F12">
            <v>0</v>
          </cell>
          <cell r="G12">
            <v>0</v>
          </cell>
          <cell r="H12">
            <v>1</v>
          </cell>
          <cell r="I12">
            <v>1</v>
          </cell>
          <cell r="J12">
            <v>1</v>
          </cell>
          <cell r="K12">
            <v>0</v>
          </cell>
          <cell r="L12">
            <v>0</v>
          </cell>
          <cell r="M12">
            <v>2</v>
          </cell>
          <cell r="N12">
            <v>0</v>
          </cell>
          <cell r="O12">
            <v>1</v>
          </cell>
        </row>
        <row r="13">
          <cell r="C13">
            <v>0</v>
          </cell>
          <cell r="D13">
            <v>1</v>
          </cell>
          <cell r="E13">
            <v>4</v>
          </cell>
          <cell r="F13">
            <v>0</v>
          </cell>
          <cell r="G13">
            <v>0</v>
          </cell>
          <cell r="H13">
            <v>1</v>
          </cell>
          <cell r="I13">
            <v>2</v>
          </cell>
          <cell r="J13">
            <v>1</v>
          </cell>
          <cell r="K13">
            <v>1</v>
          </cell>
          <cell r="L13">
            <v>0</v>
          </cell>
          <cell r="M13">
            <v>1</v>
          </cell>
          <cell r="N13">
            <v>1</v>
          </cell>
          <cell r="O13">
            <v>1</v>
          </cell>
        </row>
        <row r="14">
          <cell r="C14">
            <v>2</v>
          </cell>
          <cell r="D14">
            <v>3</v>
          </cell>
          <cell r="E14">
            <v>5</v>
          </cell>
          <cell r="F14">
            <v>0</v>
          </cell>
          <cell r="G14">
            <v>0</v>
          </cell>
          <cell r="H14">
            <v>2</v>
          </cell>
          <cell r="I14">
            <v>1</v>
          </cell>
          <cell r="J14">
            <v>0</v>
          </cell>
          <cell r="K14">
            <v>1</v>
          </cell>
          <cell r="L14">
            <v>2</v>
          </cell>
          <cell r="M14">
            <v>0</v>
          </cell>
          <cell r="N14">
            <v>1</v>
          </cell>
          <cell r="O14">
            <v>1</v>
          </cell>
        </row>
        <row r="15">
          <cell r="C15">
            <v>0</v>
          </cell>
          <cell r="D15">
            <v>2</v>
          </cell>
          <cell r="E15">
            <v>6</v>
          </cell>
          <cell r="F15">
            <v>0</v>
          </cell>
          <cell r="G15">
            <v>0</v>
          </cell>
          <cell r="H15">
            <v>1</v>
          </cell>
          <cell r="I15">
            <v>2</v>
          </cell>
          <cell r="J15">
            <v>1</v>
          </cell>
          <cell r="K15">
            <v>1</v>
          </cell>
          <cell r="L15">
            <v>3</v>
          </cell>
          <cell r="M15">
            <v>1</v>
          </cell>
          <cell r="N15">
            <v>2</v>
          </cell>
          <cell r="O15">
            <v>1</v>
          </cell>
        </row>
        <row r="16">
          <cell r="C16">
            <v>0</v>
          </cell>
          <cell r="D16">
            <v>1</v>
          </cell>
          <cell r="E16">
            <v>9</v>
          </cell>
          <cell r="F16">
            <v>0</v>
          </cell>
          <cell r="G16">
            <v>1</v>
          </cell>
          <cell r="H16">
            <v>0</v>
          </cell>
          <cell r="I16">
            <v>1</v>
          </cell>
          <cell r="J16">
            <v>1</v>
          </cell>
          <cell r="K16">
            <v>1</v>
          </cell>
          <cell r="L16">
            <v>0</v>
          </cell>
          <cell r="M16">
            <v>2</v>
          </cell>
          <cell r="N16">
            <v>1</v>
          </cell>
          <cell r="O16">
            <v>1</v>
          </cell>
        </row>
        <row r="17">
          <cell r="C17">
            <v>0</v>
          </cell>
          <cell r="D17">
            <v>1</v>
          </cell>
          <cell r="E17">
            <v>16</v>
          </cell>
          <cell r="F17">
            <v>0</v>
          </cell>
          <cell r="G17">
            <v>8</v>
          </cell>
          <cell r="H17">
            <v>1</v>
          </cell>
          <cell r="I17">
            <v>4</v>
          </cell>
          <cell r="J17">
            <v>2</v>
          </cell>
          <cell r="K17">
            <v>5</v>
          </cell>
          <cell r="L17">
            <v>9</v>
          </cell>
          <cell r="M17">
            <v>3</v>
          </cell>
          <cell r="N17">
            <v>4</v>
          </cell>
          <cell r="O17">
            <v>1</v>
          </cell>
        </row>
        <row r="18">
          <cell r="C18">
            <v>1</v>
          </cell>
          <cell r="D18">
            <v>6</v>
          </cell>
          <cell r="E18">
            <v>16</v>
          </cell>
          <cell r="F18">
            <v>1</v>
          </cell>
          <cell r="G18">
            <v>3</v>
          </cell>
          <cell r="H18">
            <v>3</v>
          </cell>
          <cell r="I18">
            <v>11</v>
          </cell>
          <cell r="J18">
            <v>2</v>
          </cell>
          <cell r="K18">
            <v>7</v>
          </cell>
          <cell r="L18">
            <v>4</v>
          </cell>
          <cell r="M18">
            <v>7</v>
          </cell>
          <cell r="N18">
            <v>8</v>
          </cell>
          <cell r="O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3">
        <row r="4">
          <cell r="C4" t="str">
            <v xml:space="preserve">40-Marta </v>
          </cell>
          <cell r="D4" t="str">
            <v>41-Marta-1</v>
          </cell>
          <cell r="E4" t="str">
            <v>42-Marta-A</v>
          </cell>
          <cell r="F4" t="str">
            <v>43-Thaplal</v>
          </cell>
          <cell r="G4" t="str">
            <v>44-Thaplal-1</v>
          </cell>
          <cell r="H4" t="str">
            <v>45-Ramnagar</v>
          </cell>
          <cell r="I4" t="str">
            <v>46-Ramnagar-D</v>
          </cell>
          <cell r="J4" t="str">
            <v>47-Ramnagar</v>
          </cell>
          <cell r="K4" t="str">
            <v>48-Ramnagar-II</v>
          </cell>
          <cell r="L4" t="str">
            <v>49-Ramnagar-III</v>
          </cell>
          <cell r="M4" t="str">
            <v>50-Ramnagar-A</v>
          </cell>
          <cell r="N4" t="str">
            <v>51-Ramnagar-IV</v>
          </cell>
          <cell r="O4" t="str">
            <v>52-Gundian</v>
          </cell>
        </row>
        <row r="6">
          <cell r="C6">
            <v>15</v>
          </cell>
          <cell r="D6">
            <v>2</v>
          </cell>
          <cell r="E6">
            <v>14</v>
          </cell>
          <cell r="F6">
            <v>32</v>
          </cell>
          <cell r="G6">
            <v>12</v>
          </cell>
          <cell r="H6">
            <v>1</v>
          </cell>
          <cell r="I6">
            <v>7</v>
          </cell>
          <cell r="J6">
            <v>3</v>
          </cell>
          <cell r="K6">
            <v>35</v>
          </cell>
          <cell r="L6">
            <v>14</v>
          </cell>
          <cell r="M6">
            <v>5</v>
          </cell>
          <cell r="N6">
            <v>2</v>
          </cell>
          <cell r="O6">
            <v>0</v>
          </cell>
        </row>
        <row r="7">
          <cell r="C7">
            <v>318</v>
          </cell>
          <cell r="D7">
            <v>356</v>
          </cell>
          <cell r="E7">
            <v>347</v>
          </cell>
          <cell r="F7">
            <v>441</v>
          </cell>
          <cell r="G7">
            <v>208</v>
          </cell>
          <cell r="H7">
            <v>261</v>
          </cell>
          <cell r="I7">
            <v>264</v>
          </cell>
          <cell r="J7">
            <v>403</v>
          </cell>
          <cell r="K7">
            <v>369</v>
          </cell>
          <cell r="L7">
            <v>297</v>
          </cell>
          <cell r="M7">
            <v>241</v>
          </cell>
          <cell r="N7">
            <v>271</v>
          </cell>
          <cell r="O7">
            <v>217</v>
          </cell>
        </row>
        <row r="8">
          <cell r="C8">
            <v>9</v>
          </cell>
          <cell r="D8">
            <v>12</v>
          </cell>
          <cell r="E8">
            <v>17</v>
          </cell>
          <cell r="F8">
            <v>46</v>
          </cell>
          <cell r="G8">
            <v>38</v>
          </cell>
          <cell r="H8">
            <v>5</v>
          </cell>
          <cell r="I8">
            <v>20</v>
          </cell>
          <cell r="J8">
            <v>48</v>
          </cell>
          <cell r="K8">
            <v>99</v>
          </cell>
          <cell r="L8">
            <v>51</v>
          </cell>
          <cell r="M8">
            <v>14</v>
          </cell>
          <cell r="N8">
            <v>50</v>
          </cell>
          <cell r="O8">
            <v>13</v>
          </cell>
        </row>
        <row r="9">
          <cell r="C9">
            <v>64</v>
          </cell>
          <cell r="D9">
            <v>17</v>
          </cell>
          <cell r="E9">
            <v>30</v>
          </cell>
          <cell r="F9">
            <v>72</v>
          </cell>
          <cell r="G9">
            <v>70</v>
          </cell>
          <cell r="H9">
            <v>30</v>
          </cell>
          <cell r="I9">
            <v>42</v>
          </cell>
          <cell r="J9">
            <v>61</v>
          </cell>
          <cell r="K9">
            <v>56</v>
          </cell>
          <cell r="L9">
            <v>79</v>
          </cell>
          <cell r="M9">
            <v>43</v>
          </cell>
          <cell r="N9">
            <v>48</v>
          </cell>
          <cell r="O9">
            <v>82</v>
          </cell>
        </row>
        <row r="10">
          <cell r="C10">
            <v>2</v>
          </cell>
          <cell r="D10">
            <v>2</v>
          </cell>
          <cell r="E10">
            <v>1</v>
          </cell>
          <cell r="F10">
            <v>7</v>
          </cell>
          <cell r="G10">
            <v>3</v>
          </cell>
          <cell r="H10">
            <v>1</v>
          </cell>
          <cell r="I10">
            <v>2</v>
          </cell>
          <cell r="J10">
            <v>4</v>
          </cell>
          <cell r="K10">
            <v>2</v>
          </cell>
          <cell r="L10">
            <v>5</v>
          </cell>
          <cell r="M10">
            <v>0</v>
          </cell>
          <cell r="N10">
            <v>3</v>
          </cell>
          <cell r="O10">
            <v>2</v>
          </cell>
        </row>
        <row r="11">
          <cell r="C11">
            <v>2</v>
          </cell>
          <cell r="D11">
            <v>1</v>
          </cell>
          <cell r="E11">
            <v>4</v>
          </cell>
          <cell r="F11">
            <v>3</v>
          </cell>
          <cell r="G11">
            <v>3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1</v>
          </cell>
          <cell r="M11">
            <v>0</v>
          </cell>
          <cell r="N11">
            <v>1</v>
          </cell>
          <cell r="O11">
            <v>1</v>
          </cell>
        </row>
        <row r="12">
          <cell r="C12">
            <v>0</v>
          </cell>
          <cell r="D12">
            <v>1</v>
          </cell>
          <cell r="E12">
            <v>2</v>
          </cell>
          <cell r="F12">
            <v>3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C13">
            <v>0</v>
          </cell>
          <cell r="D13">
            <v>1</v>
          </cell>
          <cell r="E13">
            <v>1</v>
          </cell>
          <cell r="F13">
            <v>2</v>
          </cell>
          <cell r="G13">
            <v>5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C14">
            <v>1</v>
          </cell>
          <cell r="D14">
            <v>1</v>
          </cell>
          <cell r="E14">
            <v>2</v>
          </cell>
          <cell r="F14">
            <v>3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2</v>
          </cell>
          <cell r="M14">
            <v>0</v>
          </cell>
          <cell r="N14">
            <v>1</v>
          </cell>
          <cell r="O14">
            <v>0</v>
          </cell>
        </row>
        <row r="15">
          <cell r="C15">
            <v>0</v>
          </cell>
          <cell r="D15">
            <v>0</v>
          </cell>
          <cell r="E15">
            <v>2</v>
          </cell>
          <cell r="F15">
            <v>1</v>
          </cell>
          <cell r="G15">
            <v>2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</row>
        <row r="16">
          <cell r="C16">
            <v>1</v>
          </cell>
          <cell r="D16">
            <v>0</v>
          </cell>
          <cell r="E16">
            <v>3</v>
          </cell>
          <cell r="F16">
            <v>2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  <cell r="K16">
            <v>4</v>
          </cell>
          <cell r="L16">
            <v>1</v>
          </cell>
          <cell r="M16">
            <v>2</v>
          </cell>
          <cell r="N16">
            <v>0</v>
          </cell>
          <cell r="O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7</v>
          </cell>
          <cell r="G17">
            <v>3</v>
          </cell>
          <cell r="H17">
            <v>1</v>
          </cell>
          <cell r="I17">
            <v>0</v>
          </cell>
          <cell r="J17">
            <v>0</v>
          </cell>
          <cell r="K17">
            <v>3</v>
          </cell>
          <cell r="L17">
            <v>3</v>
          </cell>
          <cell r="M17">
            <v>0</v>
          </cell>
          <cell r="N17">
            <v>0</v>
          </cell>
          <cell r="O17">
            <v>3</v>
          </cell>
        </row>
        <row r="18">
          <cell r="C18">
            <v>1</v>
          </cell>
          <cell r="D18">
            <v>0</v>
          </cell>
          <cell r="E18">
            <v>1</v>
          </cell>
          <cell r="F18">
            <v>12</v>
          </cell>
          <cell r="G18">
            <v>12</v>
          </cell>
          <cell r="H18">
            <v>1</v>
          </cell>
          <cell r="I18">
            <v>1</v>
          </cell>
          <cell r="J18">
            <v>1</v>
          </cell>
          <cell r="K18">
            <v>2</v>
          </cell>
          <cell r="L18">
            <v>4</v>
          </cell>
          <cell r="M18">
            <v>4</v>
          </cell>
          <cell r="N18">
            <v>4</v>
          </cell>
          <cell r="O18">
            <v>2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4">
        <row r="4">
          <cell r="C4" t="str">
            <v>53-Sunetar-II</v>
          </cell>
          <cell r="D4" t="str">
            <v>54-Sunetar A</v>
          </cell>
          <cell r="E4" t="str">
            <v>55-Sunetar B</v>
          </cell>
          <cell r="F4" t="str">
            <v>56-Kirmoo</v>
          </cell>
          <cell r="G4" t="str">
            <v>57-Kirmoo-A</v>
          </cell>
          <cell r="H4" t="str">
            <v>58-Kirmoo-1</v>
          </cell>
          <cell r="I4" t="str">
            <v>59-Kheen</v>
          </cell>
          <cell r="J4" t="str">
            <v>60-Hansa</v>
          </cell>
          <cell r="K4" t="str">
            <v>61-Kathil Ganju</v>
          </cell>
          <cell r="L4" t="str">
            <v>62-Bhatyari-1</v>
          </cell>
          <cell r="M4" t="str">
            <v>63-Kathil Ganju-1</v>
          </cell>
          <cell r="N4" t="str">
            <v>64-Bhatyari</v>
          </cell>
          <cell r="O4" t="str">
            <v>65-Pundla (Bhatyari)</v>
          </cell>
        </row>
        <row r="6">
          <cell r="C6">
            <v>2</v>
          </cell>
          <cell r="D6">
            <v>12</v>
          </cell>
          <cell r="E6">
            <v>29</v>
          </cell>
          <cell r="F6">
            <v>6</v>
          </cell>
          <cell r="G6">
            <v>4</v>
          </cell>
          <cell r="H6">
            <v>8</v>
          </cell>
          <cell r="I6">
            <v>9</v>
          </cell>
          <cell r="J6">
            <v>1</v>
          </cell>
          <cell r="K6">
            <v>2</v>
          </cell>
          <cell r="L6">
            <v>4</v>
          </cell>
          <cell r="M6">
            <v>8</v>
          </cell>
          <cell r="N6">
            <v>0</v>
          </cell>
          <cell r="O6">
            <v>2</v>
          </cell>
        </row>
        <row r="7">
          <cell r="C7">
            <v>416</v>
          </cell>
          <cell r="D7">
            <v>389</v>
          </cell>
          <cell r="E7">
            <v>420</v>
          </cell>
          <cell r="F7">
            <v>282</v>
          </cell>
          <cell r="G7">
            <v>399</v>
          </cell>
          <cell r="H7">
            <v>347</v>
          </cell>
          <cell r="I7">
            <v>270</v>
          </cell>
          <cell r="J7">
            <v>177</v>
          </cell>
          <cell r="K7">
            <v>173</v>
          </cell>
          <cell r="L7">
            <v>286</v>
          </cell>
          <cell r="M7">
            <v>255</v>
          </cell>
          <cell r="N7">
            <v>369</v>
          </cell>
          <cell r="O7">
            <v>305</v>
          </cell>
        </row>
        <row r="8">
          <cell r="C8">
            <v>38</v>
          </cell>
          <cell r="D8">
            <v>15</v>
          </cell>
          <cell r="E8">
            <v>58</v>
          </cell>
          <cell r="F8">
            <v>23</v>
          </cell>
          <cell r="G8">
            <v>18</v>
          </cell>
          <cell r="H8">
            <v>18</v>
          </cell>
          <cell r="I8">
            <v>30</v>
          </cell>
          <cell r="J8">
            <v>7</v>
          </cell>
          <cell r="K8">
            <v>8</v>
          </cell>
          <cell r="L8">
            <v>5</v>
          </cell>
          <cell r="M8">
            <v>14</v>
          </cell>
          <cell r="N8">
            <v>4</v>
          </cell>
          <cell r="O8">
            <v>9</v>
          </cell>
        </row>
        <row r="9">
          <cell r="C9">
            <v>39</v>
          </cell>
          <cell r="D9">
            <v>56</v>
          </cell>
          <cell r="E9">
            <v>28</v>
          </cell>
          <cell r="F9">
            <v>7</v>
          </cell>
          <cell r="G9">
            <v>17</v>
          </cell>
          <cell r="H9">
            <v>27</v>
          </cell>
          <cell r="I9">
            <v>153</v>
          </cell>
          <cell r="J9">
            <v>123</v>
          </cell>
          <cell r="K9">
            <v>36</v>
          </cell>
          <cell r="L9">
            <v>132</v>
          </cell>
          <cell r="M9">
            <v>161</v>
          </cell>
          <cell r="N9">
            <v>36</v>
          </cell>
          <cell r="O9">
            <v>9</v>
          </cell>
        </row>
        <row r="10">
          <cell r="C10">
            <v>3</v>
          </cell>
          <cell r="D10">
            <v>2</v>
          </cell>
          <cell r="E10">
            <v>5</v>
          </cell>
          <cell r="F10">
            <v>1</v>
          </cell>
          <cell r="G10">
            <v>1</v>
          </cell>
          <cell r="H10">
            <v>1</v>
          </cell>
          <cell r="I10">
            <v>3</v>
          </cell>
          <cell r="J10">
            <v>1</v>
          </cell>
          <cell r="K10">
            <v>0</v>
          </cell>
          <cell r="L10">
            <v>1</v>
          </cell>
          <cell r="M10">
            <v>3</v>
          </cell>
          <cell r="N10">
            <v>1</v>
          </cell>
          <cell r="O10">
            <v>0</v>
          </cell>
        </row>
        <row r="11">
          <cell r="C11">
            <v>1</v>
          </cell>
          <cell r="D11">
            <v>1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1</v>
          </cell>
          <cell r="K11">
            <v>0</v>
          </cell>
          <cell r="L11">
            <v>0</v>
          </cell>
          <cell r="M11">
            <v>2</v>
          </cell>
          <cell r="N11">
            <v>2</v>
          </cell>
          <cell r="O11">
            <v>2</v>
          </cell>
        </row>
        <row r="12">
          <cell r="C12">
            <v>0</v>
          </cell>
          <cell r="D12">
            <v>2</v>
          </cell>
          <cell r="E12">
            <v>2</v>
          </cell>
          <cell r="F12">
            <v>0</v>
          </cell>
          <cell r="G12">
            <v>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1</v>
          </cell>
        </row>
        <row r="13">
          <cell r="C13">
            <v>1</v>
          </cell>
          <cell r="D13">
            <v>4</v>
          </cell>
          <cell r="E13">
            <v>4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  <cell r="N13">
            <v>1</v>
          </cell>
          <cell r="O13">
            <v>1</v>
          </cell>
        </row>
        <row r="14">
          <cell r="C14">
            <v>3</v>
          </cell>
          <cell r="D14">
            <v>2</v>
          </cell>
          <cell r="E14">
            <v>1</v>
          </cell>
          <cell r="F14">
            <v>1</v>
          </cell>
          <cell r="G14">
            <v>0</v>
          </cell>
          <cell r="H14">
            <v>2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1</v>
          </cell>
          <cell r="N14">
            <v>0</v>
          </cell>
          <cell r="O14">
            <v>0</v>
          </cell>
        </row>
        <row r="15">
          <cell r="C15">
            <v>2</v>
          </cell>
          <cell r="D15">
            <v>2</v>
          </cell>
          <cell r="E15">
            <v>1</v>
          </cell>
          <cell r="F15">
            <v>1</v>
          </cell>
          <cell r="G15">
            <v>0</v>
          </cell>
          <cell r="H15">
            <v>3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  <cell r="N15">
            <v>1</v>
          </cell>
          <cell r="O15">
            <v>0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0</v>
          </cell>
          <cell r="G16">
            <v>2</v>
          </cell>
          <cell r="H16">
            <v>2</v>
          </cell>
          <cell r="I16">
            <v>1</v>
          </cell>
          <cell r="J16">
            <v>0</v>
          </cell>
          <cell r="K16">
            <v>0</v>
          </cell>
          <cell r="L16">
            <v>1</v>
          </cell>
          <cell r="M16">
            <v>1</v>
          </cell>
          <cell r="N16">
            <v>0</v>
          </cell>
          <cell r="O16">
            <v>2</v>
          </cell>
        </row>
        <row r="17">
          <cell r="C17">
            <v>6</v>
          </cell>
          <cell r="D17">
            <v>5</v>
          </cell>
          <cell r="E17">
            <v>6</v>
          </cell>
          <cell r="F17">
            <v>1</v>
          </cell>
          <cell r="G17">
            <v>5</v>
          </cell>
          <cell r="H17">
            <v>5</v>
          </cell>
          <cell r="I17">
            <v>0</v>
          </cell>
          <cell r="J17">
            <v>0</v>
          </cell>
          <cell r="K17">
            <v>1</v>
          </cell>
          <cell r="L17">
            <v>4</v>
          </cell>
          <cell r="M17">
            <v>1</v>
          </cell>
          <cell r="N17">
            <v>0</v>
          </cell>
          <cell r="O17">
            <v>1</v>
          </cell>
        </row>
        <row r="18">
          <cell r="C18">
            <v>6</v>
          </cell>
          <cell r="D18">
            <v>7</v>
          </cell>
          <cell r="E18">
            <v>9</v>
          </cell>
          <cell r="F18">
            <v>4</v>
          </cell>
          <cell r="G18">
            <v>4</v>
          </cell>
          <cell r="H18">
            <v>4</v>
          </cell>
          <cell r="I18">
            <v>0</v>
          </cell>
          <cell r="J18">
            <v>4</v>
          </cell>
          <cell r="K18">
            <v>3</v>
          </cell>
          <cell r="L18">
            <v>7</v>
          </cell>
          <cell r="M18">
            <v>7</v>
          </cell>
          <cell r="N18">
            <v>4</v>
          </cell>
          <cell r="O18">
            <v>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>
        <row r="4">
          <cell r="C4" t="str">
            <v>66-Dehari</v>
          </cell>
          <cell r="D4" t="str">
            <v>67-Plassan(Dehari)</v>
          </cell>
          <cell r="E4" t="str">
            <v>68-Dehari-1</v>
          </cell>
          <cell r="F4" t="str">
            <v>69-Chigli Dehari</v>
          </cell>
          <cell r="G4" t="str">
            <v>70-Kaghote</v>
          </cell>
          <cell r="H4" t="str">
            <v>71-Kaghote Chowgan</v>
          </cell>
          <cell r="I4" t="str">
            <v>72-Kaghote-1</v>
          </cell>
          <cell r="J4" t="str">
            <v>73-Lehari(Kaghote)</v>
          </cell>
          <cell r="K4" t="str">
            <v>74-Pinger</v>
          </cell>
          <cell r="L4" t="str">
            <v>75-Pinger-A</v>
          </cell>
          <cell r="M4" t="str">
            <v>76-Bainsta</v>
          </cell>
          <cell r="N4" t="str">
            <v>77-Kogarmarh</v>
          </cell>
          <cell r="O4" t="str">
            <v>78-Thelay</v>
          </cell>
        </row>
        <row r="6">
          <cell r="C6">
            <v>8</v>
          </cell>
          <cell r="D6">
            <v>0</v>
          </cell>
          <cell r="E6">
            <v>8</v>
          </cell>
          <cell r="F6">
            <v>32</v>
          </cell>
          <cell r="G6">
            <v>5</v>
          </cell>
          <cell r="H6">
            <v>1</v>
          </cell>
          <cell r="I6">
            <v>6</v>
          </cell>
          <cell r="J6">
            <v>5</v>
          </cell>
          <cell r="K6">
            <v>7</v>
          </cell>
          <cell r="L6">
            <v>0</v>
          </cell>
          <cell r="M6">
            <v>5</v>
          </cell>
          <cell r="N6">
            <v>4</v>
          </cell>
          <cell r="O6">
            <v>0</v>
          </cell>
        </row>
        <row r="7">
          <cell r="C7">
            <v>394</v>
          </cell>
          <cell r="D7">
            <v>280</v>
          </cell>
          <cell r="E7">
            <v>286</v>
          </cell>
          <cell r="F7">
            <v>282</v>
          </cell>
          <cell r="G7">
            <v>298</v>
          </cell>
          <cell r="H7">
            <v>517</v>
          </cell>
          <cell r="I7">
            <v>491</v>
          </cell>
          <cell r="J7">
            <v>254</v>
          </cell>
          <cell r="K7">
            <v>279</v>
          </cell>
          <cell r="L7">
            <v>158</v>
          </cell>
          <cell r="M7">
            <v>427</v>
          </cell>
          <cell r="N7">
            <v>467</v>
          </cell>
          <cell r="O7">
            <v>230</v>
          </cell>
        </row>
        <row r="8">
          <cell r="C8">
            <v>12</v>
          </cell>
          <cell r="D8">
            <v>18</v>
          </cell>
          <cell r="E8">
            <v>2</v>
          </cell>
          <cell r="F8">
            <v>32</v>
          </cell>
          <cell r="G8">
            <v>21</v>
          </cell>
          <cell r="H8">
            <v>11</v>
          </cell>
          <cell r="I8">
            <v>22</v>
          </cell>
          <cell r="J8">
            <v>64</v>
          </cell>
          <cell r="K8">
            <v>6</v>
          </cell>
          <cell r="L8">
            <v>53</v>
          </cell>
          <cell r="M8">
            <v>7</v>
          </cell>
          <cell r="N8">
            <v>18</v>
          </cell>
          <cell r="O8">
            <v>14</v>
          </cell>
        </row>
        <row r="9">
          <cell r="C9">
            <v>13</v>
          </cell>
          <cell r="D9">
            <v>33</v>
          </cell>
          <cell r="E9">
            <v>51</v>
          </cell>
          <cell r="F9">
            <v>18</v>
          </cell>
          <cell r="G9">
            <v>73</v>
          </cell>
          <cell r="H9">
            <v>92</v>
          </cell>
          <cell r="I9">
            <v>28</v>
          </cell>
          <cell r="J9">
            <v>92</v>
          </cell>
          <cell r="K9">
            <v>45</v>
          </cell>
          <cell r="L9">
            <v>75</v>
          </cell>
          <cell r="M9">
            <v>88</v>
          </cell>
          <cell r="N9">
            <v>37</v>
          </cell>
          <cell r="O9">
            <v>78</v>
          </cell>
        </row>
        <row r="10">
          <cell r="C10">
            <v>3</v>
          </cell>
          <cell r="D10">
            <v>0</v>
          </cell>
          <cell r="E10">
            <v>1</v>
          </cell>
          <cell r="F10">
            <v>2</v>
          </cell>
          <cell r="G10">
            <v>1</v>
          </cell>
          <cell r="H10">
            <v>0</v>
          </cell>
          <cell r="I10">
            <v>1</v>
          </cell>
          <cell r="J10">
            <v>5</v>
          </cell>
          <cell r="K10">
            <v>0</v>
          </cell>
          <cell r="L10">
            <v>2</v>
          </cell>
          <cell r="M10">
            <v>4</v>
          </cell>
          <cell r="N10">
            <v>2</v>
          </cell>
          <cell r="O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2</v>
          </cell>
          <cell r="I11">
            <v>1</v>
          </cell>
          <cell r="J11">
            <v>1</v>
          </cell>
          <cell r="K11">
            <v>2</v>
          </cell>
          <cell r="L11">
            <v>0</v>
          </cell>
          <cell r="M11">
            <v>4</v>
          </cell>
          <cell r="N11">
            <v>1</v>
          </cell>
          <cell r="O11">
            <v>0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0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1</v>
          </cell>
          <cell r="L12">
            <v>0</v>
          </cell>
          <cell r="M12">
            <v>1</v>
          </cell>
          <cell r="N12">
            <v>1</v>
          </cell>
          <cell r="O12">
            <v>0</v>
          </cell>
        </row>
        <row r="13">
          <cell r="C13">
            <v>1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1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1</v>
          </cell>
          <cell r="N13">
            <v>0</v>
          </cell>
          <cell r="O13">
            <v>0</v>
          </cell>
        </row>
        <row r="14">
          <cell r="C14">
            <v>2</v>
          </cell>
          <cell r="D14">
            <v>0</v>
          </cell>
          <cell r="E14">
            <v>2</v>
          </cell>
          <cell r="F14">
            <v>1</v>
          </cell>
          <cell r="G14">
            <v>1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1</v>
          </cell>
          <cell r="M14">
            <v>2</v>
          </cell>
          <cell r="N14">
            <v>0</v>
          </cell>
          <cell r="O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M15">
            <v>5</v>
          </cell>
          <cell r="N15">
            <v>1</v>
          </cell>
          <cell r="O15">
            <v>0</v>
          </cell>
        </row>
        <row r="16">
          <cell r="C16">
            <v>1</v>
          </cell>
          <cell r="D16">
            <v>0</v>
          </cell>
          <cell r="E16">
            <v>2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4</v>
          </cell>
          <cell r="K16">
            <v>1</v>
          </cell>
          <cell r="L16">
            <v>0</v>
          </cell>
          <cell r="M16">
            <v>3</v>
          </cell>
          <cell r="N16">
            <v>3</v>
          </cell>
          <cell r="O16">
            <v>1</v>
          </cell>
        </row>
        <row r="17">
          <cell r="C17">
            <v>1</v>
          </cell>
          <cell r="D17">
            <v>1</v>
          </cell>
          <cell r="E17">
            <v>5</v>
          </cell>
          <cell r="F17">
            <v>0</v>
          </cell>
          <cell r="G17">
            <v>0</v>
          </cell>
          <cell r="H17">
            <v>4</v>
          </cell>
          <cell r="I17">
            <v>5</v>
          </cell>
          <cell r="J17">
            <v>1</v>
          </cell>
          <cell r="K17">
            <v>1</v>
          </cell>
          <cell r="L17">
            <v>2</v>
          </cell>
          <cell r="M17">
            <v>6</v>
          </cell>
          <cell r="N17">
            <v>1</v>
          </cell>
          <cell r="O17">
            <v>0</v>
          </cell>
        </row>
        <row r="18">
          <cell r="C18">
            <v>2</v>
          </cell>
          <cell r="D18">
            <v>0</v>
          </cell>
          <cell r="E18">
            <v>2</v>
          </cell>
          <cell r="F18">
            <v>0</v>
          </cell>
          <cell r="G18">
            <v>1</v>
          </cell>
          <cell r="H18">
            <v>1</v>
          </cell>
          <cell r="I18">
            <v>3</v>
          </cell>
          <cell r="J18">
            <v>3</v>
          </cell>
          <cell r="K18">
            <v>3</v>
          </cell>
          <cell r="L18">
            <v>1</v>
          </cell>
          <cell r="M18">
            <v>14</v>
          </cell>
          <cell r="N18">
            <v>3</v>
          </cell>
          <cell r="O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6">
        <row r="4">
          <cell r="C4" t="str">
            <v>79-Rang</v>
          </cell>
          <cell r="D4" t="str">
            <v>80-Blandh</v>
          </cell>
          <cell r="E4" t="str">
            <v>81-Konain</v>
          </cell>
          <cell r="F4" t="str">
            <v>82-Bhayalta</v>
          </cell>
          <cell r="G4" t="str">
            <v>83-Dhanwalt</v>
          </cell>
          <cell r="H4" t="str">
            <v>84-Incha</v>
          </cell>
          <cell r="I4" t="str">
            <v>85-Kanala Ladana</v>
          </cell>
          <cell r="J4" t="str">
            <v>86-Incha 1</v>
          </cell>
          <cell r="K4" t="str">
            <v>87-Bari-1</v>
          </cell>
          <cell r="L4" t="str">
            <v xml:space="preserve">88-Bari </v>
          </cell>
          <cell r="M4" t="str">
            <v>89-Ladana</v>
          </cell>
          <cell r="N4" t="str">
            <v>90-Ladana A</v>
          </cell>
          <cell r="O4" t="str">
            <v>91-Amroh</v>
          </cell>
        </row>
        <row r="6">
          <cell r="C6">
            <v>1</v>
          </cell>
          <cell r="D6">
            <v>14</v>
          </cell>
          <cell r="E6">
            <v>1</v>
          </cell>
          <cell r="F6">
            <v>9</v>
          </cell>
          <cell r="G6">
            <v>1</v>
          </cell>
          <cell r="H6">
            <v>8</v>
          </cell>
          <cell r="I6">
            <v>5</v>
          </cell>
          <cell r="J6">
            <v>1</v>
          </cell>
          <cell r="K6">
            <v>5</v>
          </cell>
          <cell r="L6">
            <v>3</v>
          </cell>
          <cell r="M6">
            <v>9</v>
          </cell>
          <cell r="N6">
            <v>2</v>
          </cell>
          <cell r="O6">
            <v>7</v>
          </cell>
        </row>
        <row r="7">
          <cell r="C7">
            <v>375</v>
          </cell>
          <cell r="D7">
            <v>386</v>
          </cell>
          <cell r="E7">
            <v>195</v>
          </cell>
          <cell r="F7">
            <v>354</v>
          </cell>
          <cell r="G7">
            <v>110</v>
          </cell>
          <cell r="H7">
            <v>472</v>
          </cell>
          <cell r="I7">
            <v>125</v>
          </cell>
          <cell r="J7">
            <v>105</v>
          </cell>
          <cell r="K7">
            <v>289</v>
          </cell>
          <cell r="L7">
            <v>162</v>
          </cell>
          <cell r="M7">
            <v>170</v>
          </cell>
          <cell r="N7">
            <v>67</v>
          </cell>
          <cell r="O7">
            <v>357</v>
          </cell>
        </row>
        <row r="8">
          <cell r="C8">
            <v>17</v>
          </cell>
          <cell r="D8">
            <v>14</v>
          </cell>
          <cell r="E8">
            <v>7</v>
          </cell>
          <cell r="F8">
            <v>29</v>
          </cell>
          <cell r="G8">
            <v>6</v>
          </cell>
          <cell r="H8">
            <v>46</v>
          </cell>
          <cell r="I8">
            <v>13</v>
          </cell>
          <cell r="J8">
            <v>8</v>
          </cell>
          <cell r="K8">
            <v>11</v>
          </cell>
          <cell r="L8">
            <v>7</v>
          </cell>
          <cell r="M8">
            <v>145</v>
          </cell>
          <cell r="N8">
            <v>91</v>
          </cell>
          <cell r="O8">
            <v>12</v>
          </cell>
        </row>
        <row r="9">
          <cell r="C9">
            <v>102</v>
          </cell>
          <cell r="D9">
            <v>31</v>
          </cell>
          <cell r="E9">
            <v>92</v>
          </cell>
          <cell r="F9">
            <v>17</v>
          </cell>
          <cell r="G9">
            <v>214</v>
          </cell>
          <cell r="H9">
            <v>101</v>
          </cell>
          <cell r="I9">
            <v>60</v>
          </cell>
          <cell r="J9">
            <v>80</v>
          </cell>
          <cell r="K9">
            <v>180</v>
          </cell>
          <cell r="L9">
            <v>80</v>
          </cell>
          <cell r="M9">
            <v>92</v>
          </cell>
          <cell r="N9">
            <v>105</v>
          </cell>
          <cell r="O9">
            <v>98</v>
          </cell>
        </row>
        <row r="10">
          <cell r="C10">
            <v>3</v>
          </cell>
          <cell r="D10">
            <v>4</v>
          </cell>
          <cell r="E10">
            <v>4</v>
          </cell>
          <cell r="F10">
            <v>0</v>
          </cell>
          <cell r="G10">
            <v>11</v>
          </cell>
          <cell r="H10">
            <v>10</v>
          </cell>
          <cell r="I10">
            <v>3</v>
          </cell>
          <cell r="J10">
            <v>2</v>
          </cell>
          <cell r="K10">
            <v>8</v>
          </cell>
          <cell r="L10">
            <v>3</v>
          </cell>
          <cell r="M10">
            <v>4</v>
          </cell>
          <cell r="N10">
            <v>1</v>
          </cell>
          <cell r="O10">
            <v>3</v>
          </cell>
        </row>
        <row r="11">
          <cell r="C11">
            <v>1</v>
          </cell>
          <cell r="D11">
            <v>3</v>
          </cell>
          <cell r="E11">
            <v>2</v>
          </cell>
          <cell r="F11">
            <v>1</v>
          </cell>
          <cell r="G11">
            <v>0</v>
          </cell>
          <cell r="H11">
            <v>1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1</v>
          </cell>
          <cell r="N11">
            <v>0</v>
          </cell>
          <cell r="O11">
            <v>2</v>
          </cell>
        </row>
        <row r="12">
          <cell r="C12">
            <v>0</v>
          </cell>
          <cell r="D12">
            <v>2</v>
          </cell>
          <cell r="E12">
            <v>1</v>
          </cell>
          <cell r="F12">
            <v>2</v>
          </cell>
          <cell r="G12">
            <v>0</v>
          </cell>
          <cell r="H12">
            <v>1</v>
          </cell>
          <cell r="I12">
            <v>1</v>
          </cell>
          <cell r="J12">
            <v>0</v>
          </cell>
          <cell r="K12">
            <v>1</v>
          </cell>
          <cell r="L12">
            <v>0</v>
          </cell>
          <cell r="M12">
            <v>0</v>
          </cell>
          <cell r="N12">
            <v>1</v>
          </cell>
          <cell r="O12">
            <v>3</v>
          </cell>
        </row>
        <row r="13">
          <cell r="C13">
            <v>5</v>
          </cell>
          <cell r="D13">
            <v>4</v>
          </cell>
          <cell r="E13">
            <v>1</v>
          </cell>
          <cell r="F13">
            <v>1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3</v>
          </cell>
          <cell r="L13">
            <v>1</v>
          </cell>
          <cell r="M13">
            <v>2</v>
          </cell>
          <cell r="N13">
            <v>0</v>
          </cell>
          <cell r="O13">
            <v>2</v>
          </cell>
        </row>
        <row r="14">
          <cell r="C14">
            <v>3</v>
          </cell>
          <cell r="D14">
            <v>2</v>
          </cell>
          <cell r="E14">
            <v>1</v>
          </cell>
          <cell r="F14">
            <v>0</v>
          </cell>
          <cell r="G14">
            <v>1</v>
          </cell>
          <cell r="H14">
            <v>3</v>
          </cell>
          <cell r="I14">
            <v>1</v>
          </cell>
          <cell r="J14">
            <v>1</v>
          </cell>
          <cell r="K14">
            <v>0</v>
          </cell>
          <cell r="L14">
            <v>1</v>
          </cell>
          <cell r="M14">
            <v>1</v>
          </cell>
          <cell r="N14">
            <v>2</v>
          </cell>
          <cell r="O14">
            <v>1</v>
          </cell>
        </row>
        <row r="15">
          <cell r="C15">
            <v>0</v>
          </cell>
          <cell r="D15">
            <v>5</v>
          </cell>
          <cell r="E15">
            <v>1</v>
          </cell>
          <cell r="F15">
            <v>0</v>
          </cell>
          <cell r="G15">
            <v>6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3</v>
          </cell>
          <cell r="N15">
            <v>0</v>
          </cell>
          <cell r="O15">
            <v>2</v>
          </cell>
        </row>
        <row r="16">
          <cell r="C16">
            <v>5</v>
          </cell>
          <cell r="D16">
            <v>4</v>
          </cell>
          <cell r="E16">
            <v>1</v>
          </cell>
          <cell r="F16">
            <v>2</v>
          </cell>
          <cell r="G16">
            <v>2</v>
          </cell>
          <cell r="H16">
            <v>2</v>
          </cell>
          <cell r="I16">
            <v>0</v>
          </cell>
          <cell r="J16">
            <v>0</v>
          </cell>
          <cell r="K16">
            <v>2</v>
          </cell>
          <cell r="L16">
            <v>3</v>
          </cell>
          <cell r="M16">
            <v>7</v>
          </cell>
          <cell r="N16">
            <v>0</v>
          </cell>
          <cell r="O16">
            <v>1</v>
          </cell>
        </row>
        <row r="17">
          <cell r="C17">
            <v>2</v>
          </cell>
          <cell r="D17">
            <v>11</v>
          </cell>
          <cell r="E17">
            <v>3</v>
          </cell>
          <cell r="F17">
            <v>0</v>
          </cell>
          <cell r="G17">
            <v>0</v>
          </cell>
          <cell r="H17">
            <v>6</v>
          </cell>
          <cell r="I17">
            <v>0</v>
          </cell>
          <cell r="J17">
            <v>0</v>
          </cell>
          <cell r="K17">
            <v>4</v>
          </cell>
          <cell r="L17">
            <v>7</v>
          </cell>
          <cell r="M17">
            <v>5</v>
          </cell>
          <cell r="N17">
            <v>0</v>
          </cell>
          <cell r="O17">
            <v>4</v>
          </cell>
        </row>
        <row r="18">
          <cell r="C18">
            <v>2</v>
          </cell>
          <cell r="D18">
            <v>10</v>
          </cell>
          <cell r="E18">
            <v>6</v>
          </cell>
          <cell r="F18">
            <v>2</v>
          </cell>
          <cell r="G18">
            <v>4</v>
          </cell>
          <cell r="H18">
            <v>3</v>
          </cell>
          <cell r="I18">
            <v>3</v>
          </cell>
          <cell r="J18">
            <v>1</v>
          </cell>
          <cell r="K18">
            <v>13</v>
          </cell>
          <cell r="L18">
            <v>7</v>
          </cell>
          <cell r="M18">
            <v>12</v>
          </cell>
          <cell r="N18">
            <v>0</v>
          </cell>
          <cell r="O18">
            <v>10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7">
        <row r="4">
          <cell r="C4" t="str">
            <v>92-Amroh-1</v>
          </cell>
          <cell r="D4" t="str">
            <v>93-Keya</v>
          </cell>
          <cell r="E4" t="str">
            <v>94-Keya-1</v>
          </cell>
          <cell r="F4" t="str">
            <v>95-Rasli Gadheran</v>
          </cell>
          <cell r="G4" t="str">
            <v>96-Rasli Thakrai</v>
          </cell>
          <cell r="H4" t="str">
            <v>97-Chakal</v>
          </cell>
          <cell r="I4" t="str">
            <v>98-Chakal</v>
          </cell>
          <cell r="J4" t="str">
            <v>99-Chhatriari</v>
          </cell>
          <cell r="K4" t="str">
            <v>100-Pachound</v>
          </cell>
          <cell r="L4" t="str">
            <v>101-Pachound</v>
          </cell>
          <cell r="M4" t="str">
            <v>102-Paddar</v>
          </cell>
          <cell r="N4" t="str">
            <v>103-Balota Upperla</v>
          </cell>
          <cell r="O4" t="str">
            <v>104-Balota Upperla</v>
          </cell>
        </row>
        <row r="6">
          <cell r="C6">
            <v>5</v>
          </cell>
          <cell r="D6">
            <v>8</v>
          </cell>
          <cell r="E6">
            <v>5</v>
          </cell>
          <cell r="F6">
            <v>6</v>
          </cell>
          <cell r="G6">
            <v>6</v>
          </cell>
          <cell r="H6">
            <v>2</v>
          </cell>
          <cell r="I6">
            <v>11</v>
          </cell>
          <cell r="J6">
            <v>4</v>
          </cell>
          <cell r="K6">
            <v>3</v>
          </cell>
          <cell r="L6">
            <v>1</v>
          </cell>
          <cell r="M6">
            <v>2</v>
          </cell>
          <cell r="N6">
            <v>4</v>
          </cell>
          <cell r="O6">
            <v>3</v>
          </cell>
        </row>
        <row r="7">
          <cell r="C7">
            <v>383</v>
          </cell>
          <cell r="D7">
            <v>334</v>
          </cell>
          <cell r="E7">
            <v>231</v>
          </cell>
          <cell r="F7">
            <v>476</v>
          </cell>
          <cell r="G7">
            <v>469</v>
          </cell>
          <cell r="H7">
            <v>316</v>
          </cell>
          <cell r="I7">
            <v>175</v>
          </cell>
          <cell r="J7">
            <v>342</v>
          </cell>
          <cell r="K7">
            <v>339</v>
          </cell>
          <cell r="L7">
            <v>474</v>
          </cell>
          <cell r="M7">
            <v>188</v>
          </cell>
          <cell r="N7">
            <v>425</v>
          </cell>
          <cell r="O7">
            <v>259</v>
          </cell>
        </row>
        <row r="8">
          <cell r="C8">
            <v>14</v>
          </cell>
          <cell r="D8">
            <v>31</v>
          </cell>
          <cell r="E8">
            <v>29</v>
          </cell>
          <cell r="F8">
            <v>19</v>
          </cell>
          <cell r="G8">
            <v>34</v>
          </cell>
          <cell r="H8">
            <v>5</v>
          </cell>
          <cell r="I8">
            <v>18</v>
          </cell>
          <cell r="J8">
            <v>18</v>
          </cell>
          <cell r="K8">
            <v>80</v>
          </cell>
          <cell r="L8">
            <v>4</v>
          </cell>
          <cell r="M8">
            <v>191</v>
          </cell>
          <cell r="N8">
            <v>60</v>
          </cell>
          <cell r="O8">
            <v>45</v>
          </cell>
        </row>
        <row r="9">
          <cell r="C9">
            <v>134</v>
          </cell>
          <cell r="D9">
            <v>56</v>
          </cell>
          <cell r="E9">
            <v>116</v>
          </cell>
          <cell r="F9">
            <v>67</v>
          </cell>
          <cell r="G9">
            <v>120</v>
          </cell>
          <cell r="H9">
            <v>78</v>
          </cell>
          <cell r="I9">
            <v>57</v>
          </cell>
          <cell r="J9">
            <v>136</v>
          </cell>
          <cell r="K9">
            <v>15</v>
          </cell>
          <cell r="L9">
            <v>36</v>
          </cell>
          <cell r="M9">
            <v>16</v>
          </cell>
          <cell r="N9">
            <v>34</v>
          </cell>
          <cell r="O9">
            <v>31</v>
          </cell>
        </row>
        <row r="10">
          <cell r="C10">
            <v>6</v>
          </cell>
          <cell r="D10">
            <v>4</v>
          </cell>
          <cell r="E10">
            <v>8</v>
          </cell>
          <cell r="F10">
            <v>6</v>
          </cell>
          <cell r="G10">
            <v>10</v>
          </cell>
          <cell r="H10">
            <v>4</v>
          </cell>
          <cell r="I10">
            <v>5</v>
          </cell>
          <cell r="J10">
            <v>6</v>
          </cell>
          <cell r="K10">
            <v>0</v>
          </cell>
          <cell r="L10">
            <v>3</v>
          </cell>
          <cell r="M10">
            <v>0</v>
          </cell>
          <cell r="N10">
            <v>1</v>
          </cell>
          <cell r="O10">
            <v>3</v>
          </cell>
        </row>
        <row r="11">
          <cell r="C11">
            <v>3</v>
          </cell>
          <cell r="D11">
            <v>2</v>
          </cell>
          <cell r="E11">
            <v>0</v>
          </cell>
          <cell r="F11">
            <v>1</v>
          </cell>
          <cell r="G11">
            <v>2</v>
          </cell>
          <cell r="H11">
            <v>0</v>
          </cell>
          <cell r="I11">
            <v>2</v>
          </cell>
          <cell r="J11">
            <v>5</v>
          </cell>
          <cell r="K11">
            <v>0</v>
          </cell>
          <cell r="L11">
            <v>2</v>
          </cell>
          <cell r="M11">
            <v>0</v>
          </cell>
          <cell r="N11">
            <v>1</v>
          </cell>
          <cell r="O11">
            <v>1</v>
          </cell>
        </row>
        <row r="12">
          <cell r="C12">
            <v>2</v>
          </cell>
          <cell r="D12">
            <v>3</v>
          </cell>
          <cell r="E12">
            <v>1</v>
          </cell>
          <cell r="F12">
            <v>1</v>
          </cell>
          <cell r="G12">
            <v>2</v>
          </cell>
          <cell r="H12">
            <v>0</v>
          </cell>
          <cell r="I12">
            <v>3</v>
          </cell>
          <cell r="J12">
            <v>2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C13">
            <v>0</v>
          </cell>
          <cell r="D13">
            <v>1</v>
          </cell>
          <cell r="E13">
            <v>0</v>
          </cell>
          <cell r="F13">
            <v>1</v>
          </cell>
          <cell r="G13">
            <v>1</v>
          </cell>
          <cell r="H13">
            <v>2</v>
          </cell>
          <cell r="I13">
            <v>4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  <cell r="O13">
            <v>0</v>
          </cell>
        </row>
        <row r="14">
          <cell r="C14">
            <v>3</v>
          </cell>
          <cell r="D14">
            <v>4</v>
          </cell>
          <cell r="E14">
            <v>0</v>
          </cell>
          <cell r="F14">
            <v>0</v>
          </cell>
          <cell r="G14">
            <v>0</v>
          </cell>
          <cell r="H14">
            <v>2</v>
          </cell>
          <cell r="I14">
            <v>3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2</v>
          </cell>
          <cell r="O14">
            <v>0</v>
          </cell>
        </row>
        <row r="15">
          <cell r="C15">
            <v>1</v>
          </cell>
          <cell r="D15">
            <v>3</v>
          </cell>
          <cell r="E15">
            <v>0</v>
          </cell>
          <cell r="F15">
            <v>1</v>
          </cell>
          <cell r="G15">
            <v>1</v>
          </cell>
          <cell r="H15">
            <v>1</v>
          </cell>
          <cell r="I15">
            <v>5</v>
          </cell>
          <cell r="J15">
            <v>1</v>
          </cell>
          <cell r="K15">
            <v>1</v>
          </cell>
          <cell r="L15">
            <v>0</v>
          </cell>
          <cell r="M15">
            <v>0</v>
          </cell>
          <cell r="N15">
            <v>1</v>
          </cell>
          <cell r="O15">
            <v>1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1</v>
          </cell>
          <cell r="H16">
            <v>0</v>
          </cell>
          <cell r="I16">
            <v>1</v>
          </cell>
          <cell r="J16">
            <v>2</v>
          </cell>
          <cell r="K16">
            <v>2</v>
          </cell>
          <cell r="L16">
            <v>1</v>
          </cell>
          <cell r="M16">
            <v>1</v>
          </cell>
          <cell r="N16">
            <v>3</v>
          </cell>
          <cell r="O16">
            <v>0</v>
          </cell>
        </row>
        <row r="17">
          <cell r="C17">
            <v>2</v>
          </cell>
          <cell r="D17">
            <v>8</v>
          </cell>
          <cell r="E17">
            <v>1</v>
          </cell>
          <cell r="F17">
            <v>4</v>
          </cell>
          <cell r="G17">
            <v>1</v>
          </cell>
          <cell r="H17">
            <v>3</v>
          </cell>
          <cell r="I17">
            <v>3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2</v>
          </cell>
          <cell r="O17">
            <v>0</v>
          </cell>
        </row>
        <row r="18">
          <cell r="C18">
            <v>2</v>
          </cell>
          <cell r="D18">
            <v>6</v>
          </cell>
          <cell r="E18">
            <v>2</v>
          </cell>
          <cell r="F18">
            <v>5</v>
          </cell>
          <cell r="G18">
            <v>2</v>
          </cell>
          <cell r="H18">
            <v>7</v>
          </cell>
          <cell r="I18">
            <v>10</v>
          </cell>
          <cell r="J18">
            <v>0</v>
          </cell>
          <cell r="K18">
            <v>3</v>
          </cell>
          <cell r="L18">
            <v>2</v>
          </cell>
          <cell r="M18">
            <v>3</v>
          </cell>
          <cell r="N18">
            <v>4</v>
          </cell>
          <cell r="O18">
            <v>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8">
        <row r="4">
          <cell r="C4" t="str">
            <v>105-Basantgarh</v>
          </cell>
          <cell r="D4" t="str">
            <v>106-Basantgarh</v>
          </cell>
          <cell r="E4" t="str">
            <v>107-Loudhra</v>
          </cell>
          <cell r="F4" t="str">
            <v>108-Kadwah</v>
          </cell>
          <cell r="G4" t="str">
            <v>109-Ponara</v>
          </cell>
          <cell r="H4" t="str">
            <v>110-Mang</v>
          </cell>
          <cell r="I4" t="str">
            <v>111-Khaned</v>
          </cell>
          <cell r="J4" t="str">
            <v>112-Sia Mehri</v>
          </cell>
          <cell r="K4" t="str">
            <v>113-Balota Chigla</v>
          </cell>
          <cell r="L4" t="str">
            <v>114-Joffar</v>
          </cell>
          <cell r="M4" t="str">
            <v>115-Kulthian Marta</v>
          </cell>
          <cell r="N4" t="str">
            <v>116-Lehar</v>
          </cell>
          <cell r="O4" t="str">
            <v>117-Lehar-1</v>
          </cell>
        </row>
        <row r="6">
          <cell r="C6">
            <v>6</v>
          </cell>
          <cell r="D6">
            <v>3</v>
          </cell>
          <cell r="E6">
            <v>2</v>
          </cell>
          <cell r="F6">
            <v>2</v>
          </cell>
          <cell r="G6">
            <v>3</v>
          </cell>
          <cell r="H6">
            <v>6</v>
          </cell>
          <cell r="I6">
            <v>2</v>
          </cell>
          <cell r="J6">
            <v>1</v>
          </cell>
          <cell r="K6">
            <v>1</v>
          </cell>
          <cell r="L6">
            <v>2</v>
          </cell>
          <cell r="M6">
            <v>1</v>
          </cell>
          <cell r="N6">
            <v>32</v>
          </cell>
          <cell r="O6">
            <v>6</v>
          </cell>
        </row>
        <row r="7">
          <cell r="C7">
            <v>207</v>
          </cell>
          <cell r="D7">
            <v>357</v>
          </cell>
          <cell r="E7">
            <v>185</v>
          </cell>
          <cell r="F7">
            <v>77</v>
          </cell>
          <cell r="G7">
            <v>126</v>
          </cell>
          <cell r="H7">
            <v>357</v>
          </cell>
          <cell r="I7">
            <v>20</v>
          </cell>
          <cell r="J7">
            <v>124</v>
          </cell>
          <cell r="K7">
            <v>282</v>
          </cell>
          <cell r="L7">
            <v>184</v>
          </cell>
          <cell r="M7">
            <v>99</v>
          </cell>
          <cell r="N7">
            <v>344</v>
          </cell>
          <cell r="O7">
            <v>278</v>
          </cell>
        </row>
        <row r="8">
          <cell r="C8">
            <v>311</v>
          </cell>
          <cell r="D8">
            <v>156</v>
          </cell>
          <cell r="E8">
            <v>241</v>
          </cell>
          <cell r="F8">
            <v>207</v>
          </cell>
          <cell r="G8">
            <v>419</v>
          </cell>
          <cell r="H8">
            <v>90</v>
          </cell>
          <cell r="I8">
            <v>281</v>
          </cell>
          <cell r="J8">
            <v>9</v>
          </cell>
          <cell r="K8">
            <v>99</v>
          </cell>
          <cell r="L8">
            <v>14</v>
          </cell>
          <cell r="M8">
            <v>62</v>
          </cell>
          <cell r="N8">
            <v>12</v>
          </cell>
          <cell r="O8">
            <v>16</v>
          </cell>
        </row>
        <row r="9">
          <cell r="C9">
            <v>60</v>
          </cell>
          <cell r="D9">
            <v>47</v>
          </cell>
          <cell r="E9">
            <v>20</v>
          </cell>
          <cell r="F9">
            <v>44</v>
          </cell>
          <cell r="G9">
            <v>50</v>
          </cell>
          <cell r="H9">
            <v>61</v>
          </cell>
          <cell r="I9">
            <v>75</v>
          </cell>
          <cell r="J9">
            <v>126</v>
          </cell>
          <cell r="K9">
            <v>99</v>
          </cell>
          <cell r="L9">
            <v>36</v>
          </cell>
          <cell r="M9">
            <v>32</v>
          </cell>
          <cell r="N9">
            <v>42</v>
          </cell>
          <cell r="O9">
            <v>127</v>
          </cell>
        </row>
        <row r="10">
          <cell r="C10">
            <v>1</v>
          </cell>
          <cell r="D10">
            <v>11</v>
          </cell>
          <cell r="E10">
            <v>0</v>
          </cell>
          <cell r="F10">
            <v>3</v>
          </cell>
          <cell r="G10">
            <v>2</v>
          </cell>
          <cell r="H10">
            <v>2</v>
          </cell>
          <cell r="I10">
            <v>1</v>
          </cell>
          <cell r="J10">
            <v>5</v>
          </cell>
          <cell r="K10">
            <v>2</v>
          </cell>
          <cell r="L10">
            <v>4</v>
          </cell>
          <cell r="M10">
            <v>2</v>
          </cell>
          <cell r="N10">
            <v>1</v>
          </cell>
          <cell r="O10">
            <v>15</v>
          </cell>
        </row>
        <row r="11">
          <cell r="C11">
            <v>1</v>
          </cell>
          <cell r="D11">
            <v>3</v>
          </cell>
          <cell r="E11">
            <v>0</v>
          </cell>
          <cell r="F11">
            <v>2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1</v>
          </cell>
          <cell r="O11">
            <v>1</v>
          </cell>
        </row>
        <row r="12">
          <cell r="C12">
            <v>1</v>
          </cell>
          <cell r="D12">
            <v>3</v>
          </cell>
          <cell r="E12">
            <v>1</v>
          </cell>
          <cell r="F12">
            <v>0</v>
          </cell>
          <cell r="G12">
            <v>2</v>
          </cell>
          <cell r="H12">
            <v>3</v>
          </cell>
          <cell r="I12">
            <v>1</v>
          </cell>
          <cell r="J12">
            <v>1</v>
          </cell>
          <cell r="K12">
            <v>1</v>
          </cell>
          <cell r="L12">
            <v>3</v>
          </cell>
          <cell r="M12">
            <v>0</v>
          </cell>
          <cell r="N12">
            <v>2</v>
          </cell>
          <cell r="O12">
            <v>2</v>
          </cell>
        </row>
        <row r="13">
          <cell r="C13">
            <v>2</v>
          </cell>
          <cell r="D13">
            <v>2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2</v>
          </cell>
        </row>
        <row r="15">
          <cell r="C15">
            <v>1</v>
          </cell>
          <cell r="D15">
            <v>3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1</v>
          </cell>
          <cell r="J15">
            <v>1</v>
          </cell>
          <cell r="K15">
            <v>0</v>
          </cell>
          <cell r="L15">
            <v>4</v>
          </cell>
          <cell r="M15">
            <v>1</v>
          </cell>
          <cell r="N15">
            <v>1</v>
          </cell>
          <cell r="O15">
            <v>6</v>
          </cell>
        </row>
        <row r="16">
          <cell r="C16">
            <v>3</v>
          </cell>
          <cell r="D16">
            <v>1</v>
          </cell>
          <cell r="E16">
            <v>0</v>
          </cell>
          <cell r="F16">
            <v>5</v>
          </cell>
          <cell r="G16">
            <v>2</v>
          </cell>
          <cell r="H16">
            <v>6</v>
          </cell>
          <cell r="I16">
            <v>5</v>
          </cell>
          <cell r="J16">
            <v>0</v>
          </cell>
          <cell r="K16">
            <v>0</v>
          </cell>
          <cell r="L16">
            <v>1</v>
          </cell>
          <cell r="M16">
            <v>3</v>
          </cell>
          <cell r="N16">
            <v>1</v>
          </cell>
          <cell r="O16">
            <v>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3</v>
          </cell>
          <cell r="G17">
            <v>0</v>
          </cell>
          <cell r="H17">
            <v>3</v>
          </cell>
          <cell r="I17">
            <v>1</v>
          </cell>
          <cell r="J17">
            <v>0</v>
          </cell>
          <cell r="K17">
            <v>0</v>
          </cell>
          <cell r="L17">
            <v>6</v>
          </cell>
          <cell r="M17">
            <v>3</v>
          </cell>
          <cell r="N17">
            <v>2</v>
          </cell>
          <cell r="O17">
            <v>8</v>
          </cell>
        </row>
        <row r="18">
          <cell r="C18">
            <v>1</v>
          </cell>
          <cell r="D18">
            <v>4</v>
          </cell>
          <cell r="E18">
            <v>0</v>
          </cell>
          <cell r="F18">
            <v>4</v>
          </cell>
          <cell r="G18">
            <v>0</v>
          </cell>
          <cell r="H18">
            <v>7</v>
          </cell>
          <cell r="I18">
            <v>7</v>
          </cell>
          <cell r="J18">
            <v>5</v>
          </cell>
          <cell r="K18">
            <v>5</v>
          </cell>
          <cell r="L18">
            <v>1</v>
          </cell>
          <cell r="M18">
            <v>5</v>
          </cell>
          <cell r="N18">
            <v>5</v>
          </cell>
          <cell r="O18">
            <v>23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9">
        <row r="4">
          <cell r="C4" t="str">
            <v>118-Dheeran</v>
          </cell>
          <cell r="D4" t="str">
            <v>119-Baryalta</v>
          </cell>
          <cell r="E4" t="str">
            <v>120-Chore Matoo</v>
          </cell>
          <cell r="F4" t="str">
            <v>121-Kaneter</v>
          </cell>
          <cell r="G4" t="str">
            <v>122-Nagnin</v>
          </cell>
          <cell r="H4" t="str">
            <v>123-Pandhar</v>
          </cell>
          <cell r="I4" t="str">
            <v>124-Barel-A</v>
          </cell>
          <cell r="J4" t="str">
            <v>125-Babey</v>
          </cell>
          <cell r="K4" t="str">
            <v>126-Bei Kanara</v>
          </cell>
          <cell r="L4" t="str">
            <v>127-Garh Samna Banj 1</v>
          </cell>
          <cell r="M4" t="str">
            <v>128-Garh Samna Banj 2</v>
          </cell>
          <cell r="N4" t="str">
            <v>129-Garh Samna Banj 3</v>
          </cell>
          <cell r="O4" t="str">
            <v>130-Sundla 1</v>
          </cell>
        </row>
        <row r="6">
          <cell r="C6">
            <v>4</v>
          </cell>
          <cell r="D6">
            <v>12</v>
          </cell>
          <cell r="E6">
            <v>12</v>
          </cell>
          <cell r="F6">
            <v>2</v>
          </cell>
          <cell r="G6">
            <v>3</v>
          </cell>
          <cell r="H6">
            <v>0</v>
          </cell>
          <cell r="I6">
            <v>0</v>
          </cell>
          <cell r="J6">
            <v>1</v>
          </cell>
          <cell r="K6">
            <v>6</v>
          </cell>
          <cell r="L6">
            <v>1</v>
          </cell>
          <cell r="M6">
            <v>2</v>
          </cell>
          <cell r="N6">
            <v>2</v>
          </cell>
          <cell r="O6">
            <v>8</v>
          </cell>
        </row>
        <row r="7">
          <cell r="C7">
            <v>455</v>
          </cell>
          <cell r="D7">
            <v>463</v>
          </cell>
          <cell r="E7">
            <v>405</v>
          </cell>
          <cell r="F7">
            <v>238</v>
          </cell>
          <cell r="G7">
            <v>275</v>
          </cell>
          <cell r="H7">
            <v>75</v>
          </cell>
          <cell r="I7">
            <v>80</v>
          </cell>
          <cell r="J7">
            <v>208</v>
          </cell>
          <cell r="K7">
            <v>109</v>
          </cell>
          <cell r="L7">
            <v>189</v>
          </cell>
          <cell r="M7">
            <v>195</v>
          </cell>
          <cell r="N7">
            <v>97</v>
          </cell>
          <cell r="O7">
            <v>496</v>
          </cell>
        </row>
        <row r="8">
          <cell r="C8">
            <v>30</v>
          </cell>
          <cell r="D8">
            <v>20</v>
          </cell>
          <cell r="E8">
            <v>21</v>
          </cell>
          <cell r="F8">
            <v>8</v>
          </cell>
          <cell r="G8">
            <v>38</v>
          </cell>
          <cell r="H8">
            <v>9</v>
          </cell>
          <cell r="I8">
            <v>2</v>
          </cell>
          <cell r="J8">
            <v>39</v>
          </cell>
          <cell r="K8">
            <v>82</v>
          </cell>
          <cell r="L8">
            <v>48</v>
          </cell>
          <cell r="M8">
            <v>4</v>
          </cell>
          <cell r="N8">
            <v>59</v>
          </cell>
          <cell r="O8">
            <v>80</v>
          </cell>
        </row>
        <row r="9">
          <cell r="C9">
            <v>170</v>
          </cell>
          <cell r="D9">
            <v>91</v>
          </cell>
          <cell r="E9">
            <v>95</v>
          </cell>
          <cell r="F9">
            <v>14</v>
          </cell>
          <cell r="G9">
            <v>9</v>
          </cell>
          <cell r="H9">
            <v>38</v>
          </cell>
          <cell r="I9">
            <v>46</v>
          </cell>
          <cell r="J9">
            <v>55</v>
          </cell>
          <cell r="K9">
            <v>7</v>
          </cell>
          <cell r="L9">
            <v>55</v>
          </cell>
          <cell r="M9">
            <v>85</v>
          </cell>
          <cell r="N9">
            <v>6</v>
          </cell>
          <cell r="O9">
            <v>39</v>
          </cell>
        </row>
        <row r="10">
          <cell r="C10">
            <v>17</v>
          </cell>
          <cell r="D10">
            <v>9</v>
          </cell>
          <cell r="E10">
            <v>4</v>
          </cell>
          <cell r="F10">
            <v>2</v>
          </cell>
          <cell r="G10">
            <v>2</v>
          </cell>
          <cell r="H10">
            <v>2</v>
          </cell>
          <cell r="I10">
            <v>5</v>
          </cell>
          <cell r="J10">
            <v>1</v>
          </cell>
          <cell r="K10">
            <v>1</v>
          </cell>
          <cell r="L10">
            <v>2</v>
          </cell>
          <cell r="M10">
            <v>0</v>
          </cell>
          <cell r="N10">
            <v>1</v>
          </cell>
          <cell r="O10">
            <v>7</v>
          </cell>
        </row>
        <row r="11">
          <cell r="C11">
            <v>2</v>
          </cell>
          <cell r="D11">
            <v>1</v>
          </cell>
          <cell r="E11">
            <v>3</v>
          </cell>
          <cell r="F11">
            <v>0</v>
          </cell>
          <cell r="G11">
            <v>2</v>
          </cell>
          <cell r="H11">
            <v>0</v>
          </cell>
          <cell r="I11">
            <v>0</v>
          </cell>
          <cell r="J11">
            <v>3</v>
          </cell>
          <cell r="K11">
            <v>1</v>
          </cell>
          <cell r="L11">
            <v>2</v>
          </cell>
          <cell r="M11">
            <v>0</v>
          </cell>
          <cell r="N11">
            <v>1</v>
          </cell>
          <cell r="O11">
            <v>1</v>
          </cell>
        </row>
        <row r="12">
          <cell r="C12">
            <v>2</v>
          </cell>
          <cell r="D12">
            <v>1</v>
          </cell>
          <cell r="E12">
            <v>1</v>
          </cell>
          <cell r="F12">
            <v>0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3</v>
          </cell>
          <cell r="L12">
            <v>0</v>
          </cell>
          <cell r="M12">
            <v>1</v>
          </cell>
          <cell r="N12">
            <v>4</v>
          </cell>
          <cell r="O12">
            <v>2</v>
          </cell>
        </row>
        <row r="13">
          <cell r="C13">
            <v>0</v>
          </cell>
          <cell r="D13">
            <v>3</v>
          </cell>
          <cell r="E13">
            <v>1</v>
          </cell>
          <cell r="F13">
            <v>0</v>
          </cell>
          <cell r="G13">
            <v>2</v>
          </cell>
          <cell r="H13">
            <v>2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  <cell r="N13">
            <v>1</v>
          </cell>
          <cell r="O13">
            <v>2</v>
          </cell>
        </row>
        <row r="14">
          <cell r="C14">
            <v>2</v>
          </cell>
          <cell r="D14">
            <v>3</v>
          </cell>
          <cell r="E14">
            <v>3</v>
          </cell>
          <cell r="F14">
            <v>0</v>
          </cell>
          <cell r="G14">
            <v>3</v>
          </cell>
          <cell r="H14">
            <v>1</v>
          </cell>
          <cell r="I14">
            <v>0</v>
          </cell>
          <cell r="J14">
            <v>1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</row>
        <row r="15">
          <cell r="C15">
            <v>4</v>
          </cell>
          <cell r="D15">
            <v>4</v>
          </cell>
          <cell r="E15">
            <v>3</v>
          </cell>
          <cell r="F15">
            <v>0</v>
          </cell>
          <cell r="G15">
            <v>3</v>
          </cell>
          <cell r="H15">
            <v>1</v>
          </cell>
          <cell r="I15">
            <v>0</v>
          </cell>
          <cell r="J15">
            <v>2</v>
          </cell>
          <cell r="K15">
            <v>1</v>
          </cell>
          <cell r="L15">
            <v>1</v>
          </cell>
          <cell r="M15">
            <v>1</v>
          </cell>
          <cell r="N15">
            <v>2</v>
          </cell>
          <cell r="O15">
            <v>0</v>
          </cell>
        </row>
        <row r="16">
          <cell r="C16">
            <v>8</v>
          </cell>
          <cell r="D16">
            <v>3</v>
          </cell>
          <cell r="E16">
            <v>1</v>
          </cell>
          <cell r="F16">
            <v>0</v>
          </cell>
          <cell r="G16">
            <v>2</v>
          </cell>
          <cell r="H16">
            <v>0</v>
          </cell>
          <cell r="I16">
            <v>0</v>
          </cell>
          <cell r="J16">
            <v>4</v>
          </cell>
          <cell r="K16">
            <v>3</v>
          </cell>
          <cell r="L16">
            <v>3</v>
          </cell>
          <cell r="M16">
            <v>2</v>
          </cell>
          <cell r="N16">
            <v>3</v>
          </cell>
          <cell r="O16">
            <v>3</v>
          </cell>
        </row>
        <row r="17">
          <cell r="C17">
            <v>6</v>
          </cell>
          <cell r="D17">
            <v>13</v>
          </cell>
          <cell r="E17">
            <v>6</v>
          </cell>
          <cell r="F17">
            <v>6</v>
          </cell>
          <cell r="G17">
            <v>7</v>
          </cell>
          <cell r="H17">
            <v>1</v>
          </cell>
          <cell r="I17">
            <v>1</v>
          </cell>
          <cell r="J17">
            <v>3</v>
          </cell>
          <cell r="K17">
            <v>2</v>
          </cell>
          <cell r="L17">
            <v>2</v>
          </cell>
          <cell r="M17">
            <v>1</v>
          </cell>
          <cell r="N17">
            <v>1</v>
          </cell>
          <cell r="O17">
            <v>4</v>
          </cell>
        </row>
        <row r="18">
          <cell r="C18">
            <v>5</v>
          </cell>
          <cell r="D18">
            <v>7</v>
          </cell>
          <cell r="E18">
            <v>8</v>
          </cell>
          <cell r="F18">
            <v>1</v>
          </cell>
          <cell r="G18">
            <v>16</v>
          </cell>
          <cell r="H18">
            <v>5</v>
          </cell>
          <cell r="I18">
            <v>1</v>
          </cell>
          <cell r="J18">
            <v>3</v>
          </cell>
          <cell r="K18">
            <v>1</v>
          </cell>
          <cell r="L18">
            <v>4</v>
          </cell>
          <cell r="M18">
            <v>1</v>
          </cell>
          <cell r="N18">
            <v>4</v>
          </cell>
          <cell r="O18">
            <v>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10">
        <row r="4">
          <cell r="C4" t="str">
            <v>131-Sundla 2</v>
          </cell>
          <cell r="D4" t="str">
            <v>132-Nakki</v>
          </cell>
          <cell r="E4" t="str">
            <v>133-Amara</v>
          </cell>
          <cell r="F4" t="str">
            <v>134-Nanoti</v>
          </cell>
          <cell r="G4" t="str">
            <v>135-Jakhanoo</v>
          </cell>
          <cell r="H4" t="str">
            <v>136-Palnoo</v>
          </cell>
          <cell r="I4" t="str">
            <v>137-Pathwar</v>
          </cell>
          <cell r="J4" t="str">
            <v>138-Pathwar</v>
          </cell>
          <cell r="K4" t="str">
            <v>139-Thial</v>
          </cell>
          <cell r="L4" t="str">
            <v>140-Bilaspur</v>
          </cell>
          <cell r="M4" t="str">
            <v>141-Deot</v>
          </cell>
          <cell r="N4" t="str">
            <v>142-Sunal</v>
          </cell>
          <cell r="O4" t="str">
            <v>143-Sunal A</v>
          </cell>
        </row>
        <row r="6">
          <cell r="C6">
            <v>5</v>
          </cell>
          <cell r="D6">
            <v>4</v>
          </cell>
          <cell r="E6">
            <v>4</v>
          </cell>
          <cell r="F6">
            <v>2</v>
          </cell>
          <cell r="G6">
            <v>2</v>
          </cell>
          <cell r="H6">
            <v>1</v>
          </cell>
          <cell r="I6">
            <v>4</v>
          </cell>
          <cell r="J6">
            <v>3</v>
          </cell>
          <cell r="K6">
            <v>2</v>
          </cell>
          <cell r="L6">
            <v>8</v>
          </cell>
          <cell r="M6">
            <v>3</v>
          </cell>
          <cell r="N6">
            <v>8</v>
          </cell>
          <cell r="O6">
            <v>4</v>
          </cell>
        </row>
        <row r="7">
          <cell r="C7">
            <v>427</v>
          </cell>
          <cell r="D7">
            <v>640</v>
          </cell>
          <cell r="E7">
            <v>464</v>
          </cell>
          <cell r="F7">
            <v>326</v>
          </cell>
          <cell r="G7">
            <v>551</v>
          </cell>
          <cell r="H7">
            <v>323</v>
          </cell>
          <cell r="I7">
            <v>444</v>
          </cell>
          <cell r="J7">
            <v>349</v>
          </cell>
          <cell r="K7">
            <v>312</v>
          </cell>
          <cell r="L7">
            <v>485</v>
          </cell>
          <cell r="M7">
            <v>560</v>
          </cell>
          <cell r="N7">
            <v>314</v>
          </cell>
          <cell r="O7">
            <v>324</v>
          </cell>
        </row>
        <row r="8">
          <cell r="C8">
            <v>128</v>
          </cell>
          <cell r="D8">
            <v>103</v>
          </cell>
          <cell r="E8">
            <v>72</v>
          </cell>
          <cell r="F8">
            <v>4</v>
          </cell>
          <cell r="G8">
            <v>26</v>
          </cell>
          <cell r="H8">
            <v>40</v>
          </cell>
          <cell r="I8">
            <v>44</v>
          </cell>
          <cell r="J8">
            <v>22</v>
          </cell>
          <cell r="K8">
            <v>16</v>
          </cell>
          <cell r="L8">
            <v>34</v>
          </cell>
          <cell r="M8">
            <v>20</v>
          </cell>
          <cell r="N8">
            <v>35</v>
          </cell>
          <cell r="O8">
            <v>45</v>
          </cell>
        </row>
        <row r="9">
          <cell r="C9">
            <v>23</v>
          </cell>
          <cell r="D9">
            <v>45</v>
          </cell>
          <cell r="E9">
            <v>58</v>
          </cell>
          <cell r="F9">
            <v>15</v>
          </cell>
          <cell r="G9">
            <v>55</v>
          </cell>
          <cell r="H9">
            <v>20</v>
          </cell>
          <cell r="I9">
            <v>65</v>
          </cell>
          <cell r="J9">
            <v>36</v>
          </cell>
          <cell r="K9">
            <v>4</v>
          </cell>
          <cell r="L9">
            <v>47</v>
          </cell>
          <cell r="M9">
            <v>72</v>
          </cell>
          <cell r="N9">
            <v>11</v>
          </cell>
          <cell r="O9">
            <v>45</v>
          </cell>
        </row>
        <row r="10">
          <cell r="C10">
            <v>1</v>
          </cell>
          <cell r="D10">
            <v>0</v>
          </cell>
          <cell r="E10">
            <v>3</v>
          </cell>
          <cell r="F10">
            <v>1</v>
          </cell>
          <cell r="G10">
            <v>1</v>
          </cell>
          <cell r="H10">
            <v>2</v>
          </cell>
          <cell r="I10">
            <v>4</v>
          </cell>
          <cell r="J10">
            <v>1</v>
          </cell>
          <cell r="K10">
            <v>1</v>
          </cell>
          <cell r="L10">
            <v>0</v>
          </cell>
          <cell r="M10">
            <v>7</v>
          </cell>
          <cell r="N10">
            <v>2</v>
          </cell>
          <cell r="O10">
            <v>1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0</v>
          </cell>
          <cell r="J11">
            <v>3</v>
          </cell>
          <cell r="K11">
            <v>0</v>
          </cell>
          <cell r="L11">
            <v>3</v>
          </cell>
          <cell r="M11">
            <v>0</v>
          </cell>
          <cell r="N11">
            <v>1</v>
          </cell>
          <cell r="O11">
            <v>0</v>
          </cell>
        </row>
        <row r="12">
          <cell r="C12">
            <v>0</v>
          </cell>
          <cell r="D12">
            <v>2</v>
          </cell>
          <cell r="E12">
            <v>0</v>
          </cell>
          <cell r="F12">
            <v>2</v>
          </cell>
          <cell r="G12">
            <v>0</v>
          </cell>
          <cell r="H12">
            <v>1</v>
          </cell>
          <cell r="I12">
            <v>1</v>
          </cell>
          <cell r="J12">
            <v>1</v>
          </cell>
          <cell r="K12">
            <v>0</v>
          </cell>
          <cell r="L12">
            <v>1</v>
          </cell>
          <cell r="M12">
            <v>1</v>
          </cell>
          <cell r="N12">
            <v>1</v>
          </cell>
          <cell r="O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6</v>
          </cell>
          <cell r="K13">
            <v>0</v>
          </cell>
          <cell r="L13">
            <v>2</v>
          </cell>
          <cell r="M13">
            <v>0</v>
          </cell>
          <cell r="N13">
            <v>0</v>
          </cell>
          <cell r="O13">
            <v>2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2</v>
          </cell>
          <cell r="K14">
            <v>0</v>
          </cell>
          <cell r="L14">
            <v>1</v>
          </cell>
          <cell r="M14">
            <v>1</v>
          </cell>
          <cell r="N14">
            <v>0</v>
          </cell>
          <cell r="O14">
            <v>1</v>
          </cell>
        </row>
        <row r="15">
          <cell r="C15">
            <v>2</v>
          </cell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1</v>
          </cell>
          <cell r="I15">
            <v>2</v>
          </cell>
          <cell r="J15">
            <v>4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C16">
            <v>3</v>
          </cell>
          <cell r="D16">
            <v>0</v>
          </cell>
          <cell r="E16">
            <v>4</v>
          </cell>
          <cell r="F16">
            <v>0</v>
          </cell>
          <cell r="G16">
            <v>0</v>
          </cell>
          <cell r="H16">
            <v>2</v>
          </cell>
          <cell r="I16">
            <v>3</v>
          </cell>
          <cell r="J16">
            <v>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C17">
            <v>2</v>
          </cell>
          <cell r="D17">
            <v>2</v>
          </cell>
          <cell r="E17">
            <v>1</v>
          </cell>
          <cell r="F17">
            <v>0</v>
          </cell>
          <cell r="G17">
            <v>1</v>
          </cell>
          <cell r="H17">
            <v>1</v>
          </cell>
          <cell r="I17">
            <v>2</v>
          </cell>
          <cell r="J17">
            <v>4</v>
          </cell>
          <cell r="K17">
            <v>1</v>
          </cell>
          <cell r="L17">
            <v>2</v>
          </cell>
          <cell r="M17">
            <v>1</v>
          </cell>
          <cell r="N17">
            <v>5</v>
          </cell>
          <cell r="O17">
            <v>2</v>
          </cell>
        </row>
        <row r="18">
          <cell r="C18">
            <v>3</v>
          </cell>
          <cell r="D18">
            <v>2</v>
          </cell>
          <cell r="E18">
            <v>2</v>
          </cell>
          <cell r="F18">
            <v>3</v>
          </cell>
          <cell r="G18">
            <v>1</v>
          </cell>
          <cell r="H18">
            <v>1</v>
          </cell>
          <cell r="I18">
            <v>1</v>
          </cell>
          <cell r="J18">
            <v>7</v>
          </cell>
          <cell r="K18">
            <v>2</v>
          </cell>
          <cell r="L18">
            <v>4</v>
          </cell>
          <cell r="M18">
            <v>1</v>
          </cell>
          <cell r="N18">
            <v>4</v>
          </cell>
          <cell r="O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11">
        <row r="4">
          <cell r="C4" t="str">
            <v>144-Kail</v>
          </cell>
          <cell r="D4" t="str">
            <v>145-Bharnara</v>
          </cell>
          <cell r="E4" t="str">
            <v>146-Neeli</v>
          </cell>
          <cell r="F4" t="str">
            <v>147-Dhamma A</v>
          </cell>
          <cell r="G4" t="str">
            <v>148-Garh Pamasta</v>
          </cell>
          <cell r="H4" t="str">
            <v>149-Jansal</v>
          </cell>
          <cell r="I4" t="str">
            <v>150-Jagwal</v>
          </cell>
          <cell r="J4" t="str">
            <v>151-Plater</v>
          </cell>
          <cell r="K4" t="str">
            <v>152-Kathel Dhangu</v>
          </cell>
          <cell r="L4" t="str">
            <v>153-Peoni</v>
          </cell>
          <cell r="M4" t="str">
            <v>154-Tajoor</v>
          </cell>
          <cell r="N4" t="str">
            <v xml:space="preserve">155-Thalora </v>
          </cell>
          <cell r="O4" t="str">
            <v>156-Thalora-A</v>
          </cell>
        </row>
        <row r="6">
          <cell r="C6">
            <v>3</v>
          </cell>
          <cell r="D6">
            <v>6</v>
          </cell>
          <cell r="E6">
            <v>6</v>
          </cell>
          <cell r="F6">
            <v>1</v>
          </cell>
          <cell r="G6">
            <v>7</v>
          </cell>
          <cell r="H6">
            <v>3</v>
          </cell>
          <cell r="I6">
            <v>3</v>
          </cell>
          <cell r="J6">
            <v>3</v>
          </cell>
          <cell r="K6">
            <v>16</v>
          </cell>
          <cell r="L6">
            <v>0</v>
          </cell>
          <cell r="M6">
            <v>10</v>
          </cell>
          <cell r="N6">
            <v>28</v>
          </cell>
          <cell r="O6">
            <v>0</v>
          </cell>
        </row>
        <row r="7">
          <cell r="C7">
            <v>375</v>
          </cell>
          <cell r="D7">
            <v>523</v>
          </cell>
          <cell r="E7">
            <v>431</v>
          </cell>
          <cell r="F7">
            <v>420</v>
          </cell>
          <cell r="G7">
            <v>425</v>
          </cell>
          <cell r="H7">
            <v>425</v>
          </cell>
          <cell r="I7">
            <v>334</v>
          </cell>
          <cell r="J7">
            <v>433</v>
          </cell>
          <cell r="K7">
            <v>556</v>
          </cell>
          <cell r="L7">
            <v>320</v>
          </cell>
          <cell r="M7">
            <v>453</v>
          </cell>
          <cell r="N7">
            <v>590</v>
          </cell>
          <cell r="O7">
            <v>235</v>
          </cell>
        </row>
        <row r="8">
          <cell r="C8">
            <v>19</v>
          </cell>
          <cell r="D8">
            <v>80</v>
          </cell>
          <cell r="E8">
            <v>54</v>
          </cell>
          <cell r="F8">
            <v>74</v>
          </cell>
          <cell r="G8">
            <v>39</v>
          </cell>
          <cell r="H8">
            <v>31</v>
          </cell>
          <cell r="I8">
            <v>9</v>
          </cell>
          <cell r="J8">
            <v>35</v>
          </cell>
          <cell r="K8">
            <v>71</v>
          </cell>
          <cell r="L8">
            <v>12</v>
          </cell>
          <cell r="M8">
            <v>110</v>
          </cell>
          <cell r="N8">
            <v>30</v>
          </cell>
          <cell r="O8">
            <v>15</v>
          </cell>
        </row>
        <row r="9">
          <cell r="C9">
            <v>16</v>
          </cell>
          <cell r="D9">
            <v>79</v>
          </cell>
          <cell r="E9">
            <v>46</v>
          </cell>
          <cell r="F9">
            <v>27</v>
          </cell>
          <cell r="G9">
            <v>15</v>
          </cell>
          <cell r="H9">
            <v>60</v>
          </cell>
          <cell r="I9">
            <v>26</v>
          </cell>
          <cell r="J9">
            <v>29</v>
          </cell>
          <cell r="K9">
            <v>28</v>
          </cell>
          <cell r="L9">
            <v>13</v>
          </cell>
          <cell r="M9">
            <v>59</v>
          </cell>
          <cell r="N9">
            <v>45</v>
          </cell>
          <cell r="O9">
            <v>21</v>
          </cell>
        </row>
        <row r="10">
          <cell r="C10">
            <v>0</v>
          </cell>
          <cell r="D10">
            <v>8</v>
          </cell>
          <cell r="E10">
            <v>7</v>
          </cell>
          <cell r="F10">
            <v>2</v>
          </cell>
          <cell r="G10">
            <v>4</v>
          </cell>
          <cell r="H10">
            <v>2</v>
          </cell>
          <cell r="I10">
            <v>1</v>
          </cell>
          <cell r="J10">
            <v>0</v>
          </cell>
          <cell r="K10">
            <v>1</v>
          </cell>
          <cell r="L10">
            <v>2</v>
          </cell>
          <cell r="M10">
            <v>1</v>
          </cell>
          <cell r="N10">
            <v>6</v>
          </cell>
          <cell r="O10">
            <v>0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1</v>
          </cell>
          <cell r="G11">
            <v>0</v>
          </cell>
          <cell r="H11">
            <v>1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0</v>
          </cell>
        </row>
        <row r="12">
          <cell r="C12">
            <v>0</v>
          </cell>
          <cell r="D12">
            <v>1</v>
          </cell>
          <cell r="E12">
            <v>2</v>
          </cell>
          <cell r="F12">
            <v>0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</v>
          </cell>
          <cell r="N12">
            <v>3</v>
          </cell>
          <cell r="O12">
            <v>0</v>
          </cell>
        </row>
        <row r="13">
          <cell r="C13">
            <v>2</v>
          </cell>
          <cell r="D13">
            <v>0</v>
          </cell>
          <cell r="E13">
            <v>3</v>
          </cell>
          <cell r="F13">
            <v>0</v>
          </cell>
          <cell r="G13">
            <v>0</v>
          </cell>
          <cell r="H13">
            <v>0</v>
          </cell>
          <cell r="I13">
            <v>2</v>
          </cell>
          <cell r="J13">
            <v>0</v>
          </cell>
          <cell r="K13">
            <v>1</v>
          </cell>
          <cell r="L13">
            <v>0</v>
          </cell>
          <cell r="M13">
            <v>4</v>
          </cell>
          <cell r="N13">
            <v>1</v>
          </cell>
          <cell r="O13">
            <v>0</v>
          </cell>
        </row>
        <row r="14">
          <cell r="C14">
            <v>0</v>
          </cell>
          <cell r="D14">
            <v>1</v>
          </cell>
          <cell r="E14">
            <v>4</v>
          </cell>
          <cell r="F14">
            <v>0</v>
          </cell>
          <cell r="G14">
            <v>2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  <cell r="L14">
            <v>0</v>
          </cell>
          <cell r="M14">
            <v>2</v>
          </cell>
          <cell r="N14">
            <v>1</v>
          </cell>
          <cell r="O14">
            <v>2</v>
          </cell>
        </row>
        <row r="15">
          <cell r="C15">
            <v>0</v>
          </cell>
          <cell r="D15">
            <v>3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M15">
            <v>1</v>
          </cell>
          <cell r="N15">
            <v>1</v>
          </cell>
          <cell r="O15">
            <v>0</v>
          </cell>
        </row>
        <row r="16">
          <cell r="C16">
            <v>1</v>
          </cell>
          <cell r="D16">
            <v>0</v>
          </cell>
          <cell r="E16">
            <v>3</v>
          </cell>
          <cell r="F16">
            <v>0</v>
          </cell>
          <cell r="G16">
            <v>1</v>
          </cell>
          <cell r="H16">
            <v>1</v>
          </cell>
          <cell r="I16">
            <v>0</v>
          </cell>
          <cell r="J16">
            <v>4</v>
          </cell>
          <cell r="K16">
            <v>0</v>
          </cell>
          <cell r="L16">
            <v>0</v>
          </cell>
          <cell r="M16">
            <v>1</v>
          </cell>
          <cell r="N16">
            <v>4</v>
          </cell>
          <cell r="O16">
            <v>0</v>
          </cell>
        </row>
        <row r="17">
          <cell r="C17">
            <v>3</v>
          </cell>
          <cell r="D17">
            <v>5</v>
          </cell>
          <cell r="E17">
            <v>13</v>
          </cell>
          <cell r="F17">
            <v>1</v>
          </cell>
          <cell r="G17">
            <v>1</v>
          </cell>
          <cell r="H17">
            <v>0</v>
          </cell>
          <cell r="I17">
            <v>3</v>
          </cell>
          <cell r="J17">
            <v>7</v>
          </cell>
          <cell r="K17">
            <v>1</v>
          </cell>
          <cell r="L17">
            <v>0</v>
          </cell>
          <cell r="M17">
            <v>2</v>
          </cell>
          <cell r="N17">
            <v>4</v>
          </cell>
          <cell r="O17">
            <v>2</v>
          </cell>
        </row>
        <row r="18">
          <cell r="C18">
            <v>5</v>
          </cell>
          <cell r="D18">
            <v>4</v>
          </cell>
          <cell r="E18">
            <v>13</v>
          </cell>
          <cell r="F18">
            <v>3</v>
          </cell>
          <cell r="G18">
            <v>3</v>
          </cell>
          <cell r="H18">
            <v>2</v>
          </cell>
          <cell r="I18">
            <v>6</v>
          </cell>
          <cell r="J18">
            <v>3</v>
          </cell>
          <cell r="K18">
            <v>0</v>
          </cell>
          <cell r="L18">
            <v>0</v>
          </cell>
          <cell r="M18">
            <v>2</v>
          </cell>
          <cell r="N18">
            <v>9</v>
          </cell>
          <cell r="O18">
            <v>2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12">
        <row r="4">
          <cell r="C4" t="str">
            <v>157-Thalora 1</v>
          </cell>
          <cell r="D4" t="str">
            <v>158-Chiani</v>
          </cell>
          <cell r="E4" t="str">
            <v>159-Chiani 1</v>
          </cell>
          <cell r="F4" t="str">
            <v>160-Satrari</v>
          </cell>
          <cell r="G4" t="str">
            <v>161-Majalta</v>
          </cell>
          <cell r="H4" t="str">
            <v>162-Baryalta</v>
          </cell>
          <cell r="I4" t="str">
            <v>163-Battal</v>
          </cell>
          <cell r="J4" t="str">
            <v>164-Battal (Sumal)</v>
          </cell>
          <cell r="K4" t="str">
            <v>165-Saril Choha</v>
          </cell>
          <cell r="L4" t="str">
            <v>166-Chani Mansar</v>
          </cell>
          <cell r="M4" t="str">
            <v>167-Chani Mansar</v>
          </cell>
          <cell r="N4" t="str">
            <v>168-Chani Mansar</v>
          </cell>
          <cell r="O4" t="str">
            <v>169-Bhatti Barigarh</v>
          </cell>
        </row>
        <row r="6">
          <cell r="C6">
            <v>29</v>
          </cell>
          <cell r="D6">
            <v>6</v>
          </cell>
          <cell r="E6">
            <v>0</v>
          </cell>
          <cell r="F6">
            <v>15</v>
          </cell>
          <cell r="G6">
            <v>6</v>
          </cell>
          <cell r="H6">
            <v>6</v>
          </cell>
          <cell r="I6">
            <v>16</v>
          </cell>
          <cell r="J6">
            <v>12</v>
          </cell>
          <cell r="K6">
            <v>1</v>
          </cell>
          <cell r="L6">
            <v>15</v>
          </cell>
          <cell r="M6">
            <v>7</v>
          </cell>
          <cell r="N6">
            <v>1</v>
          </cell>
          <cell r="O6">
            <v>2</v>
          </cell>
        </row>
        <row r="7">
          <cell r="C7">
            <v>622</v>
          </cell>
          <cell r="D7">
            <v>193</v>
          </cell>
          <cell r="E7">
            <v>103</v>
          </cell>
          <cell r="F7">
            <v>538</v>
          </cell>
          <cell r="G7">
            <v>511</v>
          </cell>
          <cell r="H7">
            <v>434</v>
          </cell>
          <cell r="I7">
            <v>492</v>
          </cell>
          <cell r="J7">
            <v>158</v>
          </cell>
          <cell r="K7">
            <v>178</v>
          </cell>
          <cell r="L7">
            <v>223</v>
          </cell>
          <cell r="M7">
            <v>449</v>
          </cell>
          <cell r="N7">
            <v>432</v>
          </cell>
          <cell r="O7">
            <v>168</v>
          </cell>
        </row>
        <row r="8">
          <cell r="C8">
            <v>37</v>
          </cell>
          <cell r="D8">
            <v>34</v>
          </cell>
          <cell r="E8">
            <v>8</v>
          </cell>
          <cell r="F8">
            <v>49</v>
          </cell>
          <cell r="G8">
            <v>27</v>
          </cell>
          <cell r="H8">
            <v>51</v>
          </cell>
          <cell r="I8">
            <v>107</v>
          </cell>
          <cell r="J8">
            <v>56</v>
          </cell>
          <cell r="K8">
            <v>48</v>
          </cell>
          <cell r="L8">
            <v>239</v>
          </cell>
          <cell r="M8">
            <v>75</v>
          </cell>
          <cell r="N8">
            <v>29</v>
          </cell>
          <cell r="O8">
            <v>52</v>
          </cell>
        </row>
        <row r="9">
          <cell r="C9">
            <v>59</v>
          </cell>
          <cell r="D9">
            <v>83</v>
          </cell>
          <cell r="E9">
            <v>50</v>
          </cell>
          <cell r="F9">
            <v>163</v>
          </cell>
          <cell r="G9">
            <v>28</v>
          </cell>
          <cell r="H9">
            <v>6</v>
          </cell>
          <cell r="I9">
            <v>56</v>
          </cell>
          <cell r="J9">
            <v>15</v>
          </cell>
          <cell r="K9">
            <v>10</v>
          </cell>
          <cell r="L9">
            <v>27</v>
          </cell>
          <cell r="M9">
            <v>8</v>
          </cell>
          <cell r="N9">
            <v>47</v>
          </cell>
          <cell r="O9">
            <v>5</v>
          </cell>
        </row>
        <row r="10">
          <cell r="C10">
            <v>1</v>
          </cell>
          <cell r="D10">
            <v>5</v>
          </cell>
          <cell r="E10">
            <v>1</v>
          </cell>
          <cell r="F10">
            <v>6</v>
          </cell>
          <cell r="G10">
            <v>3</v>
          </cell>
          <cell r="H10">
            <v>2</v>
          </cell>
          <cell r="I10">
            <v>1</v>
          </cell>
          <cell r="J10">
            <v>0</v>
          </cell>
          <cell r="K10">
            <v>2</v>
          </cell>
          <cell r="L10">
            <v>2</v>
          </cell>
          <cell r="M10">
            <v>2</v>
          </cell>
          <cell r="N10">
            <v>2</v>
          </cell>
          <cell r="O10">
            <v>2</v>
          </cell>
        </row>
        <row r="11">
          <cell r="C11">
            <v>1</v>
          </cell>
          <cell r="D11">
            <v>1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2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C12">
            <v>0</v>
          </cell>
          <cell r="D12">
            <v>3</v>
          </cell>
          <cell r="E12">
            <v>0</v>
          </cell>
          <cell r="F12">
            <v>1</v>
          </cell>
          <cell r="G12">
            <v>0</v>
          </cell>
          <cell r="H12">
            <v>2</v>
          </cell>
          <cell r="I12">
            <v>1</v>
          </cell>
          <cell r="J12">
            <v>0</v>
          </cell>
          <cell r="K12">
            <v>1</v>
          </cell>
          <cell r="L12">
            <v>1</v>
          </cell>
          <cell r="M12">
            <v>0</v>
          </cell>
          <cell r="N12">
            <v>2</v>
          </cell>
          <cell r="O12">
            <v>0</v>
          </cell>
        </row>
        <row r="13">
          <cell r="C13">
            <v>0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1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</row>
        <row r="14">
          <cell r="C14">
            <v>0</v>
          </cell>
          <cell r="D14">
            <v>4</v>
          </cell>
          <cell r="E14">
            <v>2</v>
          </cell>
          <cell r="F14">
            <v>2</v>
          </cell>
          <cell r="G14">
            <v>0</v>
          </cell>
          <cell r="H14">
            <v>0</v>
          </cell>
          <cell r="I14">
            <v>2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2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1</v>
          </cell>
          <cell r="L15">
            <v>1</v>
          </cell>
          <cell r="M15">
            <v>0</v>
          </cell>
          <cell r="N15">
            <v>0</v>
          </cell>
          <cell r="O15">
            <v>0</v>
          </cell>
        </row>
        <row r="16">
          <cell r="C16">
            <v>0</v>
          </cell>
          <cell r="D16">
            <v>1</v>
          </cell>
          <cell r="E16">
            <v>0</v>
          </cell>
          <cell r="F16">
            <v>1</v>
          </cell>
          <cell r="G16">
            <v>1</v>
          </cell>
          <cell r="H16">
            <v>0</v>
          </cell>
          <cell r="I16">
            <v>1</v>
          </cell>
          <cell r="J16">
            <v>2</v>
          </cell>
          <cell r="K16">
            <v>0</v>
          </cell>
          <cell r="L16">
            <v>2</v>
          </cell>
          <cell r="M16">
            <v>0</v>
          </cell>
          <cell r="N16">
            <v>0</v>
          </cell>
          <cell r="O16">
            <v>2</v>
          </cell>
        </row>
        <row r="17">
          <cell r="C17">
            <v>3</v>
          </cell>
          <cell r="D17">
            <v>5</v>
          </cell>
          <cell r="E17">
            <v>2</v>
          </cell>
          <cell r="F17">
            <v>2</v>
          </cell>
          <cell r="G17">
            <v>1</v>
          </cell>
          <cell r="H17">
            <v>3</v>
          </cell>
          <cell r="I17">
            <v>4</v>
          </cell>
          <cell r="J17">
            <v>0</v>
          </cell>
          <cell r="K17">
            <v>1</v>
          </cell>
          <cell r="L17">
            <v>2</v>
          </cell>
          <cell r="M17">
            <v>1</v>
          </cell>
          <cell r="N17">
            <v>2</v>
          </cell>
          <cell r="O17">
            <v>0</v>
          </cell>
        </row>
        <row r="18">
          <cell r="C18">
            <v>1</v>
          </cell>
          <cell r="D18">
            <v>5</v>
          </cell>
          <cell r="E18">
            <v>1</v>
          </cell>
          <cell r="F18">
            <v>3</v>
          </cell>
          <cell r="G18">
            <v>0</v>
          </cell>
          <cell r="H18">
            <v>2</v>
          </cell>
          <cell r="I18">
            <v>1</v>
          </cell>
          <cell r="J18">
            <v>0</v>
          </cell>
          <cell r="K18">
            <v>2</v>
          </cell>
          <cell r="L18">
            <v>4</v>
          </cell>
          <cell r="M18">
            <v>1</v>
          </cell>
          <cell r="N18">
            <v>0</v>
          </cell>
          <cell r="O18">
            <v>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13">
        <row r="4">
          <cell r="C4" t="str">
            <v>170-Bhati-A</v>
          </cell>
          <cell r="D4" t="str">
            <v>171-Sail Kori Bar</v>
          </cell>
          <cell r="E4" t="str">
            <v>172-Lehari</v>
          </cell>
          <cell r="F4" t="str">
            <v>173-Sail Kori Bar (Sandoo)</v>
          </cell>
          <cell r="G4" t="str">
            <v>174-Bhugtrian A</v>
          </cell>
          <cell r="H4" t="str">
            <v>175-Romain</v>
          </cell>
          <cell r="I4" t="str">
            <v>176-Seuinty</v>
          </cell>
          <cell r="J4" t="str">
            <v>177-Kanah B (Kanah Kothari)</v>
          </cell>
          <cell r="K4" t="str">
            <v>178-Jandrore C (Kattan Bain)</v>
          </cell>
          <cell r="L4" t="str">
            <v xml:space="preserve">179-Nalla Mallian </v>
          </cell>
          <cell r="M4" t="str">
            <v xml:space="preserve">180-Bharri </v>
          </cell>
          <cell r="N4" t="str">
            <v xml:space="preserve">181-Geeran </v>
          </cell>
          <cell r="O4" t="str">
            <v>182-Kirmoo B</v>
          </cell>
        </row>
        <row r="6">
          <cell r="C6">
            <v>4</v>
          </cell>
          <cell r="D6">
            <v>4</v>
          </cell>
          <cell r="E6">
            <v>4</v>
          </cell>
          <cell r="F6">
            <v>0</v>
          </cell>
          <cell r="G6">
            <v>8</v>
          </cell>
          <cell r="H6">
            <v>8</v>
          </cell>
          <cell r="I6">
            <v>74</v>
          </cell>
          <cell r="J6">
            <v>3</v>
          </cell>
          <cell r="K6">
            <v>2</v>
          </cell>
          <cell r="L6">
            <v>11</v>
          </cell>
          <cell r="M6">
            <v>2</v>
          </cell>
          <cell r="N6">
            <v>1</v>
          </cell>
          <cell r="O6">
            <v>10</v>
          </cell>
        </row>
        <row r="7">
          <cell r="C7">
            <v>228</v>
          </cell>
          <cell r="D7">
            <v>429</v>
          </cell>
          <cell r="E7">
            <v>187</v>
          </cell>
          <cell r="F7">
            <v>292</v>
          </cell>
          <cell r="G7">
            <v>275</v>
          </cell>
          <cell r="H7">
            <v>256</v>
          </cell>
          <cell r="I7">
            <v>223</v>
          </cell>
          <cell r="J7">
            <v>335</v>
          </cell>
          <cell r="K7">
            <v>267</v>
          </cell>
          <cell r="L7">
            <v>245</v>
          </cell>
          <cell r="M7">
            <v>67</v>
          </cell>
          <cell r="N7">
            <v>217</v>
          </cell>
          <cell r="O7">
            <v>394</v>
          </cell>
        </row>
        <row r="8">
          <cell r="C8">
            <v>22</v>
          </cell>
          <cell r="D8">
            <v>91</v>
          </cell>
          <cell r="E8">
            <v>111</v>
          </cell>
          <cell r="F8">
            <v>2</v>
          </cell>
          <cell r="G8">
            <v>14</v>
          </cell>
          <cell r="H8">
            <v>17</v>
          </cell>
          <cell r="I8">
            <v>64</v>
          </cell>
          <cell r="J8">
            <v>61</v>
          </cell>
          <cell r="K8">
            <v>11</v>
          </cell>
          <cell r="L8">
            <v>12</v>
          </cell>
          <cell r="M8">
            <v>3</v>
          </cell>
          <cell r="N8">
            <v>4</v>
          </cell>
          <cell r="O8">
            <v>22</v>
          </cell>
        </row>
        <row r="9">
          <cell r="C9">
            <v>4</v>
          </cell>
          <cell r="D9">
            <v>26</v>
          </cell>
          <cell r="E9">
            <v>36</v>
          </cell>
          <cell r="F9">
            <v>6</v>
          </cell>
          <cell r="G9">
            <v>113</v>
          </cell>
          <cell r="H9">
            <v>99</v>
          </cell>
          <cell r="I9">
            <v>24</v>
          </cell>
          <cell r="J9">
            <v>78</v>
          </cell>
          <cell r="K9">
            <v>35</v>
          </cell>
          <cell r="L9">
            <v>120</v>
          </cell>
          <cell r="M9">
            <v>23</v>
          </cell>
          <cell r="N9">
            <v>7</v>
          </cell>
          <cell r="O9">
            <v>21</v>
          </cell>
        </row>
        <row r="10">
          <cell r="C10">
            <v>1</v>
          </cell>
          <cell r="D10">
            <v>0</v>
          </cell>
          <cell r="E10">
            <v>3</v>
          </cell>
          <cell r="F10">
            <v>0</v>
          </cell>
          <cell r="G10">
            <v>5</v>
          </cell>
          <cell r="H10">
            <v>6</v>
          </cell>
          <cell r="I10">
            <v>5</v>
          </cell>
          <cell r="J10">
            <v>1</v>
          </cell>
          <cell r="K10">
            <v>3</v>
          </cell>
          <cell r="L10">
            <v>3</v>
          </cell>
          <cell r="M10">
            <v>1</v>
          </cell>
          <cell r="N10">
            <v>2</v>
          </cell>
          <cell r="O10">
            <v>2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3</v>
          </cell>
          <cell r="H11">
            <v>3</v>
          </cell>
          <cell r="I11">
            <v>3</v>
          </cell>
          <cell r="J11">
            <v>2</v>
          </cell>
          <cell r="K11">
            <v>1</v>
          </cell>
          <cell r="L11">
            <v>1</v>
          </cell>
          <cell r="M11">
            <v>0</v>
          </cell>
          <cell r="N11">
            <v>0</v>
          </cell>
          <cell r="O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1</v>
          </cell>
          <cell r="H12">
            <v>3</v>
          </cell>
          <cell r="I12">
            <v>1</v>
          </cell>
          <cell r="J12">
            <v>2</v>
          </cell>
          <cell r="K12">
            <v>2</v>
          </cell>
          <cell r="L12">
            <v>0</v>
          </cell>
          <cell r="M12">
            <v>1</v>
          </cell>
          <cell r="N12">
            <v>0</v>
          </cell>
          <cell r="O12">
            <v>0</v>
          </cell>
        </row>
        <row r="13">
          <cell r="C13">
            <v>0</v>
          </cell>
          <cell r="D13">
            <v>1</v>
          </cell>
          <cell r="E13">
            <v>0</v>
          </cell>
          <cell r="F13">
            <v>0</v>
          </cell>
          <cell r="G13">
            <v>4</v>
          </cell>
          <cell r="H13">
            <v>1</v>
          </cell>
          <cell r="I13">
            <v>0</v>
          </cell>
          <cell r="J13">
            <v>0</v>
          </cell>
          <cell r="K13">
            <v>2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</row>
        <row r="14">
          <cell r="C14">
            <v>0</v>
          </cell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1</v>
          </cell>
          <cell r="I14">
            <v>2</v>
          </cell>
          <cell r="J14">
            <v>0</v>
          </cell>
          <cell r="K14">
            <v>2</v>
          </cell>
          <cell r="L14">
            <v>0</v>
          </cell>
          <cell r="M14">
            <v>1</v>
          </cell>
          <cell r="N14">
            <v>0</v>
          </cell>
          <cell r="O14">
            <v>0</v>
          </cell>
        </row>
        <row r="15">
          <cell r="C15">
            <v>1</v>
          </cell>
          <cell r="D15">
            <v>0</v>
          </cell>
          <cell r="E15">
            <v>5</v>
          </cell>
          <cell r="F15">
            <v>0</v>
          </cell>
          <cell r="G15">
            <v>3</v>
          </cell>
          <cell r="H15">
            <v>1</v>
          </cell>
          <cell r="I15">
            <v>2</v>
          </cell>
          <cell r="J15">
            <v>3</v>
          </cell>
          <cell r="K15">
            <v>2</v>
          </cell>
          <cell r="L15">
            <v>1</v>
          </cell>
          <cell r="M15">
            <v>0</v>
          </cell>
          <cell r="N15">
            <v>0</v>
          </cell>
          <cell r="O15">
            <v>0</v>
          </cell>
        </row>
        <row r="16"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</v>
          </cell>
          <cell r="H16">
            <v>4</v>
          </cell>
          <cell r="I16">
            <v>8</v>
          </cell>
          <cell r="J16">
            <v>2</v>
          </cell>
          <cell r="K16">
            <v>3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C17">
            <v>0</v>
          </cell>
          <cell r="D17">
            <v>5</v>
          </cell>
          <cell r="E17">
            <v>3</v>
          </cell>
          <cell r="F17">
            <v>0</v>
          </cell>
          <cell r="G17">
            <v>0</v>
          </cell>
          <cell r="H17">
            <v>8</v>
          </cell>
          <cell r="I17">
            <v>3</v>
          </cell>
          <cell r="J17">
            <v>2</v>
          </cell>
          <cell r="K17">
            <v>3</v>
          </cell>
          <cell r="L17">
            <v>0</v>
          </cell>
          <cell r="M17">
            <v>2</v>
          </cell>
          <cell r="N17">
            <v>0</v>
          </cell>
          <cell r="O17">
            <v>0</v>
          </cell>
        </row>
        <row r="18">
          <cell r="C18">
            <v>0</v>
          </cell>
          <cell r="D18">
            <v>2</v>
          </cell>
          <cell r="E18">
            <v>5</v>
          </cell>
          <cell r="F18">
            <v>0</v>
          </cell>
          <cell r="G18">
            <v>5</v>
          </cell>
          <cell r="H18">
            <v>14</v>
          </cell>
          <cell r="I18">
            <v>8</v>
          </cell>
          <cell r="J18">
            <v>2</v>
          </cell>
          <cell r="K18">
            <v>16</v>
          </cell>
          <cell r="L18">
            <v>0</v>
          </cell>
          <cell r="M18">
            <v>2</v>
          </cell>
          <cell r="N18">
            <v>0</v>
          </cell>
          <cell r="O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14">
        <row r="4">
          <cell r="C4" t="str">
            <v>183-Dunga (Bhatyari Sari)</v>
          </cell>
          <cell r="D4" t="str">
            <v>184-Kathil C (Saggaad)</v>
          </cell>
          <cell r="E4" t="str">
            <v>185-Malti</v>
          </cell>
          <cell r="F4" t="str">
            <v>186-Parla Udhak</v>
          </cell>
          <cell r="G4" t="str">
            <v>187-Farole</v>
          </cell>
          <cell r="H4" t="str">
            <v>188-Bari C (Barri)</v>
          </cell>
          <cell r="I4" t="str">
            <v>189-Parla Chakal</v>
          </cell>
          <cell r="J4" t="str">
            <v xml:space="preserve">190-Chhatriari </v>
          </cell>
          <cell r="K4" t="str">
            <v>191-Chari Bangla</v>
          </cell>
          <cell r="L4" t="str">
            <v>192-Kirkri</v>
          </cell>
          <cell r="M4" t="str">
            <v>193-Playee</v>
          </cell>
          <cell r="N4" t="str">
            <v>194-Chhatrara</v>
          </cell>
          <cell r="O4" t="str">
            <v>195-Balota Chigla A</v>
          </cell>
        </row>
        <row r="6">
          <cell r="C6">
            <v>0</v>
          </cell>
          <cell r="D6">
            <v>0</v>
          </cell>
          <cell r="E6">
            <v>2</v>
          </cell>
          <cell r="F6">
            <v>2</v>
          </cell>
          <cell r="G6">
            <v>17</v>
          </cell>
          <cell r="H6">
            <v>1</v>
          </cell>
          <cell r="I6">
            <v>1</v>
          </cell>
          <cell r="J6">
            <v>7</v>
          </cell>
          <cell r="K6">
            <v>4</v>
          </cell>
          <cell r="L6">
            <v>2</v>
          </cell>
          <cell r="M6">
            <v>3</v>
          </cell>
          <cell r="N6">
            <v>5</v>
          </cell>
          <cell r="O6">
            <v>2</v>
          </cell>
        </row>
        <row r="7">
          <cell r="C7">
            <v>257</v>
          </cell>
          <cell r="D7">
            <v>436</v>
          </cell>
          <cell r="E7">
            <v>162</v>
          </cell>
          <cell r="F7">
            <v>181</v>
          </cell>
          <cell r="G7">
            <v>290</v>
          </cell>
          <cell r="H7">
            <v>85</v>
          </cell>
          <cell r="I7">
            <v>113</v>
          </cell>
          <cell r="J7">
            <v>242</v>
          </cell>
          <cell r="K7">
            <v>213</v>
          </cell>
          <cell r="L7">
            <v>332</v>
          </cell>
          <cell r="M7">
            <v>118</v>
          </cell>
          <cell r="N7">
            <v>116</v>
          </cell>
          <cell r="O7">
            <v>113</v>
          </cell>
        </row>
        <row r="8">
          <cell r="C8">
            <v>5</v>
          </cell>
          <cell r="D8">
            <v>6</v>
          </cell>
          <cell r="E8">
            <v>6</v>
          </cell>
          <cell r="F8">
            <v>5</v>
          </cell>
          <cell r="G8">
            <v>106</v>
          </cell>
          <cell r="H8">
            <v>27</v>
          </cell>
          <cell r="I8">
            <v>22</v>
          </cell>
          <cell r="J8">
            <v>9</v>
          </cell>
          <cell r="K8">
            <v>77</v>
          </cell>
          <cell r="L8">
            <v>2</v>
          </cell>
          <cell r="M8">
            <v>19</v>
          </cell>
          <cell r="N8">
            <v>17</v>
          </cell>
          <cell r="O8">
            <v>56</v>
          </cell>
        </row>
        <row r="9">
          <cell r="C9">
            <v>61</v>
          </cell>
          <cell r="D9">
            <v>24</v>
          </cell>
          <cell r="E9">
            <v>90</v>
          </cell>
          <cell r="F9">
            <v>35</v>
          </cell>
          <cell r="G9">
            <v>79</v>
          </cell>
          <cell r="H9">
            <v>34</v>
          </cell>
          <cell r="I9">
            <v>52</v>
          </cell>
          <cell r="J9">
            <v>111</v>
          </cell>
          <cell r="K9">
            <v>12</v>
          </cell>
          <cell r="L9">
            <v>35</v>
          </cell>
          <cell r="M9">
            <v>57</v>
          </cell>
          <cell r="N9">
            <v>113</v>
          </cell>
          <cell r="O9">
            <v>85</v>
          </cell>
        </row>
        <row r="10">
          <cell r="C10">
            <v>4</v>
          </cell>
          <cell r="D10">
            <v>2</v>
          </cell>
          <cell r="E10">
            <v>3</v>
          </cell>
          <cell r="F10">
            <v>3</v>
          </cell>
          <cell r="G10">
            <v>1</v>
          </cell>
          <cell r="H10">
            <v>2</v>
          </cell>
          <cell r="I10">
            <v>2</v>
          </cell>
          <cell r="J10">
            <v>1</v>
          </cell>
          <cell r="K10">
            <v>3</v>
          </cell>
          <cell r="L10">
            <v>5</v>
          </cell>
          <cell r="M10">
            <v>1</v>
          </cell>
          <cell r="N10">
            <v>5</v>
          </cell>
          <cell r="O10">
            <v>0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4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2</v>
          </cell>
          <cell r="O11">
            <v>0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0</v>
          </cell>
          <cell r="G12">
            <v>2</v>
          </cell>
          <cell r="H12">
            <v>1</v>
          </cell>
          <cell r="I12">
            <v>1</v>
          </cell>
          <cell r="J12">
            <v>0</v>
          </cell>
          <cell r="K12">
            <v>0</v>
          </cell>
          <cell r="L12">
            <v>2</v>
          </cell>
          <cell r="M12">
            <v>1</v>
          </cell>
          <cell r="N12">
            <v>1</v>
          </cell>
          <cell r="O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  <cell r="O13">
            <v>2</v>
          </cell>
        </row>
        <row r="14">
          <cell r="C14">
            <v>0</v>
          </cell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1</v>
          </cell>
          <cell r="M14">
            <v>2</v>
          </cell>
          <cell r="N14">
            <v>1</v>
          </cell>
          <cell r="O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2</v>
          </cell>
          <cell r="G15">
            <v>2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2</v>
          </cell>
          <cell r="H16">
            <v>0</v>
          </cell>
          <cell r="I16">
            <v>1</v>
          </cell>
          <cell r="J16">
            <v>0</v>
          </cell>
          <cell r="K16">
            <v>0</v>
          </cell>
          <cell r="L16">
            <v>2</v>
          </cell>
          <cell r="M16">
            <v>3</v>
          </cell>
          <cell r="N16">
            <v>0</v>
          </cell>
          <cell r="O16">
            <v>1</v>
          </cell>
        </row>
        <row r="17">
          <cell r="C17">
            <v>0</v>
          </cell>
          <cell r="D17">
            <v>3</v>
          </cell>
          <cell r="E17">
            <v>1</v>
          </cell>
          <cell r="F17">
            <v>2</v>
          </cell>
          <cell r="G17">
            <v>3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2</v>
          </cell>
          <cell r="M17">
            <v>0</v>
          </cell>
          <cell r="N17">
            <v>0</v>
          </cell>
          <cell r="O17">
            <v>0</v>
          </cell>
        </row>
        <row r="18">
          <cell r="C18">
            <v>0</v>
          </cell>
          <cell r="D18">
            <v>1</v>
          </cell>
          <cell r="E18">
            <v>2</v>
          </cell>
          <cell r="F18">
            <v>5</v>
          </cell>
          <cell r="G18">
            <v>13</v>
          </cell>
          <cell r="H18">
            <v>1</v>
          </cell>
          <cell r="I18">
            <v>1</v>
          </cell>
          <cell r="J18">
            <v>0</v>
          </cell>
          <cell r="K18">
            <v>2</v>
          </cell>
          <cell r="L18">
            <v>2</v>
          </cell>
          <cell r="M18">
            <v>4</v>
          </cell>
          <cell r="N18">
            <v>4</v>
          </cell>
          <cell r="O18">
            <v>2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15">
        <row r="4">
          <cell r="C4" t="str">
            <v>196-Joffer A</v>
          </cell>
          <cell r="D4" t="str">
            <v>197-Chigli Babey</v>
          </cell>
          <cell r="E4" t="str">
            <v>198-Rajua</v>
          </cell>
          <cell r="F4" t="str">
            <v>199-Marihalla</v>
          </cell>
          <cell r="G4" t="str">
            <v>200-Palnoo II</v>
          </cell>
          <cell r="H4" t="str">
            <v>201-Kakrari</v>
          </cell>
          <cell r="I4" t="str">
            <v>202-Pathrari</v>
          </cell>
          <cell r="J4" t="str">
            <v>203-Seoi</v>
          </cell>
          <cell r="K4" t="str">
            <v>204-Sunetar C</v>
          </cell>
          <cell r="L4" t="str">
            <v>205-Surni</v>
          </cell>
          <cell r="M4" t="str">
            <v xml:space="preserve">206-Majalta </v>
          </cell>
        </row>
        <row r="6">
          <cell r="C6">
            <v>5</v>
          </cell>
          <cell r="D6">
            <v>4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2</v>
          </cell>
          <cell r="J6">
            <v>1</v>
          </cell>
          <cell r="K6">
            <v>87</v>
          </cell>
          <cell r="L6">
            <v>48</v>
          </cell>
          <cell r="M6">
            <v>3</v>
          </cell>
        </row>
        <row r="7">
          <cell r="C7">
            <v>253</v>
          </cell>
          <cell r="D7">
            <v>311</v>
          </cell>
          <cell r="E7">
            <v>97</v>
          </cell>
          <cell r="F7">
            <v>207</v>
          </cell>
          <cell r="G7">
            <v>355</v>
          </cell>
          <cell r="H7">
            <v>93</v>
          </cell>
          <cell r="I7">
            <v>325</v>
          </cell>
          <cell r="J7">
            <v>124</v>
          </cell>
          <cell r="K7">
            <v>276</v>
          </cell>
          <cell r="L7">
            <v>360</v>
          </cell>
          <cell r="M7">
            <v>376</v>
          </cell>
        </row>
        <row r="8">
          <cell r="C8">
            <v>31</v>
          </cell>
          <cell r="D8">
            <v>28</v>
          </cell>
          <cell r="E8">
            <v>54</v>
          </cell>
          <cell r="F8">
            <v>5</v>
          </cell>
          <cell r="G8">
            <v>20</v>
          </cell>
          <cell r="H8">
            <v>70</v>
          </cell>
          <cell r="I8">
            <v>29</v>
          </cell>
          <cell r="J8">
            <v>7</v>
          </cell>
          <cell r="K8">
            <v>41</v>
          </cell>
          <cell r="L8">
            <v>42</v>
          </cell>
          <cell r="M8">
            <v>55</v>
          </cell>
        </row>
        <row r="9">
          <cell r="C9">
            <v>38</v>
          </cell>
          <cell r="D9">
            <v>27</v>
          </cell>
          <cell r="E9">
            <v>4</v>
          </cell>
          <cell r="F9">
            <v>50</v>
          </cell>
          <cell r="G9">
            <v>22</v>
          </cell>
          <cell r="H9">
            <v>2</v>
          </cell>
          <cell r="I9">
            <v>4</v>
          </cell>
          <cell r="J9">
            <v>15</v>
          </cell>
          <cell r="K9">
            <v>22</v>
          </cell>
          <cell r="L9">
            <v>23</v>
          </cell>
          <cell r="M9">
            <v>25</v>
          </cell>
        </row>
        <row r="10">
          <cell r="C10">
            <v>1</v>
          </cell>
          <cell r="D10">
            <v>0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2</v>
          </cell>
          <cell r="L10">
            <v>6</v>
          </cell>
          <cell r="M10">
            <v>1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2</v>
          </cell>
          <cell r="H11">
            <v>1</v>
          </cell>
          <cell r="I11">
            <v>0</v>
          </cell>
          <cell r="J11">
            <v>0</v>
          </cell>
          <cell r="K11">
            <v>1</v>
          </cell>
          <cell r="L11">
            <v>5</v>
          </cell>
          <cell r="M11">
            <v>1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2</v>
          </cell>
          <cell r="J12">
            <v>0</v>
          </cell>
          <cell r="K12">
            <v>2</v>
          </cell>
          <cell r="L12">
            <v>3</v>
          </cell>
          <cell r="M12">
            <v>2</v>
          </cell>
        </row>
        <row r="13">
          <cell r="C13">
            <v>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1</v>
          </cell>
          <cell r="M13">
            <v>0</v>
          </cell>
        </row>
        <row r="14">
          <cell r="C14">
            <v>0</v>
          </cell>
          <cell r="D14">
            <v>0</v>
          </cell>
          <cell r="E14">
            <v>2</v>
          </cell>
          <cell r="F14">
            <v>1</v>
          </cell>
          <cell r="G14">
            <v>1</v>
          </cell>
          <cell r="H14">
            <v>0</v>
          </cell>
          <cell r="I14">
            <v>1</v>
          </cell>
          <cell r="J14">
            <v>0</v>
          </cell>
          <cell r="K14">
            <v>3</v>
          </cell>
          <cell r="L14">
            <v>4</v>
          </cell>
          <cell r="M14">
            <v>2</v>
          </cell>
        </row>
        <row r="15">
          <cell r="C15">
            <v>1</v>
          </cell>
          <cell r="D15">
            <v>2</v>
          </cell>
          <cell r="E15">
            <v>1</v>
          </cell>
          <cell r="F15">
            <v>2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4</v>
          </cell>
          <cell r="L15">
            <v>2</v>
          </cell>
          <cell r="M15">
            <v>3</v>
          </cell>
        </row>
        <row r="16">
          <cell r="C16">
            <v>4</v>
          </cell>
          <cell r="D16">
            <v>0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</v>
          </cell>
          <cell r="K16">
            <v>1</v>
          </cell>
          <cell r="L16">
            <v>2</v>
          </cell>
          <cell r="M16">
            <v>2</v>
          </cell>
        </row>
        <row r="17">
          <cell r="C17">
            <v>1</v>
          </cell>
          <cell r="D17">
            <v>2</v>
          </cell>
          <cell r="E17">
            <v>0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9</v>
          </cell>
          <cell r="M17">
            <v>1</v>
          </cell>
        </row>
        <row r="18">
          <cell r="C18">
            <v>3</v>
          </cell>
          <cell r="D18">
            <v>2</v>
          </cell>
          <cell r="E18">
            <v>1</v>
          </cell>
          <cell r="F18">
            <v>0</v>
          </cell>
          <cell r="G18">
            <v>1</v>
          </cell>
          <cell r="H18">
            <v>1</v>
          </cell>
          <cell r="I18">
            <v>2</v>
          </cell>
          <cell r="J18">
            <v>1</v>
          </cell>
          <cell r="K18">
            <v>7</v>
          </cell>
          <cell r="L18">
            <v>8</v>
          </cell>
          <cell r="M18">
            <v>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</sheetData>
      <sheetData sheetId="16">
        <row r="4">
          <cell r="C4" t="str">
            <v xml:space="preserve">26-Katwalt </v>
          </cell>
        </row>
        <row r="6">
          <cell r="D6">
            <v>29</v>
          </cell>
        </row>
        <row r="7">
          <cell r="D7">
            <v>245</v>
          </cell>
        </row>
        <row r="8">
          <cell r="D8">
            <v>37</v>
          </cell>
        </row>
        <row r="9">
          <cell r="D9">
            <v>107</v>
          </cell>
        </row>
        <row r="10">
          <cell r="D10">
            <v>14</v>
          </cell>
        </row>
        <row r="11">
          <cell r="D11">
            <v>0</v>
          </cell>
        </row>
        <row r="12">
          <cell r="D12">
            <v>3</v>
          </cell>
        </row>
        <row r="13">
          <cell r="D13">
            <v>1</v>
          </cell>
        </row>
        <row r="14">
          <cell r="D14">
            <v>3</v>
          </cell>
        </row>
        <row r="15">
          <cell r="D15">
            <v>1</v>
          </cell>
        </row>
        <row r="16">
          <cell r="D16">
            <v>2</v>
          </cell>
        </row>
        <row r="17">
          <cell r="D17">
            <v>4</v>
          </cell>
        </row>
        <row r="18">
          <cell r="D18">
            <v>5</v>
          </cell>
        </row>
        <row r="19">
          <cell r="D19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ROUND1"/>
      <sheetName val="ROUND2"/>
      <sheetName val="ROUND3"/>
      <sheetName val="ROUND4"/>
      <sheetName val="ROUND5"/>
      <sheetName val="ROUND6"/>
      <sheetName val="ROUND7"/>
      <sheetName val="ROUND8"/>
      <sheetName val="ROUND9"/>
      <sheetName val="ROUND10"/>
      <sheetName val="ROUND11"/>
      <sheetName val="ROUND12"/>
      <sheetName val="ROUND13"/>
      <sheetName val="ROUND14"/>
      <sheetName val="ROUND15"/>
      <sheetName val="Populated Form 20"/>
      <sheetName val="Final Form 20"/>
      <sheetName val="Final Form 20 (2)"/>
    </sheetNames>
    <sheetDataSet>
      <sheetData sheetId="0">
        <row r="6">
          <cell r="C6">
            <v>0</v>
          </cell>
          <cell r="D6">
            <v>4</v>
          </cell>
          <cell r="E6">
            <v>0</v>
          </cell>
          <cell r="F6">
            <v>3</v>
          </cell>
          <cell r="G6">
            <v>0</v>
          </cell>
          <cell r="H6">
            <v>1</v>
          </cell>
          <cell r="I6">
            <v>0</v>
          </cell>
          <cell r="J6">
            <v>2</v>
          </cell>
        </row>
        <row r="7">
          <cell r="C7">
            <v>6</v>
          </cell>
          <cell r="D7">
            <v>474</v>
          </cell>
          <cell r="E7">
            <v>247</v>
          </cell>
          <cell r="F7">
            <v>324</v>
          </cell>
          <cell r="G7">
            <v>488</v>
          </cell>
          <cell r="H7">
            <v>208</v>
          </cell>
          <cell r="I7">
            <v>82</v>
          </cell>
          <cell r="J7">
            <v>73</v>
          </cell>
        </row>
        <row r="8">
          <cell r="C8">
            <v>2</v>
          </cell>
          <cell r="D8">
            <v>39</v>
          </cell>
          <cell r="E8">
            <v>11</v>
          </cell>
          <cell r="F8">
            <v>12</v>
          </cell>
          <cell r="G8">
            <v>29</v>
          </cell>
          <cell r="H8">
            <v>1</v>
          </cell>
          <cell r="I8">
            <v>259</v>
          </cell>
          <cell r="J8">
            <v>263</v>
          </cell>
        </row>
        <row r="9">
          <cell r="C9">
            <v>0</v>
          </cell>
          <cell r="D9">
            <v>2</v>
          </cell>
          <cell r="E9">
            <v>1</v>
          </cell>
          <cell r="F9">
            <v>0</v>
          </cell>
          <cell r="G9">
            <v>6</v>
          </cell>
          <cell r="H9">
            <v>0</v>
          </cell>
          <cell r="I9">
            <v>0</v>
          </cell>
          <cell r="J9">
            <v>1</v>
          </cell>
        </row>
        <row r="10">
          <cell r="C10">
            <v>1</v>
          </cell>
          <cell r="D10">
            <v>6</v>
          </cell>
          <cell r="E10">
            <v>0</v>
          </cell>
          <cell r="F10">
            <v>0</v>
          </cell>
          <cell r="G10">
            <v>6</v>
          </cell>
          <cell r="H10">
            <v>0</v>
          </cell>
          <cell r="I10">
            <v>1</v>
          </cell>
          <cell r="J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1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0</v>
          </cell>
          <cell r="D14">
            <v>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</row>
        <row r="15">
          <cell r="C15">
            <v>0</v>
          </cell>
          <cell r="D15">
            <v>2</v>
          </cell>
          <cell r="E15">
            <v>1</v>
          </cell>
          <cell r="F15">
            <v>0</v>
          </cell>
          <cell r="G15">
            <v>2</v>
          </cell>
          <cell r="H15">
            <v>0</v>
          </cell>
          <cell r="I15">
            <v>0</v>
          </cell>
          <cell r="J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3</v>
          </cell>
        </row>
        <row r="17">
          <cell r="C17">
            <v>0</v>
          </cell>
          <cell r="D17">
            <v>5</v>
          </cell>
          <cell r="E17">
            <v>1</v>
          </cell>
          <cell r="F17">
            <v>2</v>
          </cell>
          <cell r="G17">
            <v>2</v>
          </cell>
          <cell r="H17">
            <v>0</v>
          </cell>
          <cell r="I17">
            <v>0</v>
          </cell>
          <cell r="J17">
            <v>0</v>
          </cell>
        </row>
        <row r="18">
          <cell r="C18">
            <v>0</v>
          </cell>
          <cell r="D18">
            <v>8</v>
          </cell>
          <cell r="E18">
            <v>2</v>
          </cell>
          <cell r="F18">
            <v>2</v>
          </cell>
          <cell r="G18">
            <v>3</v>
          </cell>
          <cell r="H18">
            <v>0</v>
          </cell>
          <cell r="I18">
            <v>1</v>
          </cell>
          <cell r="J18">
            <v>2</v>
          </cell>
        </row>
      </sheetData>
      <sheetData sheetId="1">
        <row r="6">
          <cell r="C6">
            <v>0</v>
          </cell>
          <cell r="D6">
            <v>4</v>
          </cell>
          <cell r="E6">
            <v>0</v>
          </cell>
          <cell r="F6">
            <v>4</v>
          </cell>
          <cell r="G6">
            <v>3</v>
          </cell>
          <cell r="H6">
            <v>3</v>
          </cell>
          <cell r="I6">
            <v>2</v>
          </cell>
          <cell r="J6">
            <v>2</v>
          </cell>
        </row>
        <row r="7">
          <cell r="C7">
            <v>73</v>
          </cell>
          <cell r="D7">
            <v>212</v>
          </cell>
          <cell r="E7">
            <v>98</v>
          </cell>
          <cell r="F7">
            <v>329</v>
          </cell>
          <cell r="G7">
            <v>193</v>
          </cell>
          <cell r="H7">
            <v>259</v>
          </cell>
          <cell r="I7">
            <v>143</v>
          </cell>
          <cell r="J7">
            <v>226</v>
          </cell>
        </row>
        <row r="8">
          <cell r="C8">
            <v>249</v>
          </cell>
          <cell r="D8">
            <v>17</v>
          </cell>
          <cell r="E8">
            <v>83</v>
          </cell>
          <cell r="F8">
            <v>232</v>
          </cell>
          <cell r="G8">
            <v>22</v>
          </cell>
          <cell r="H8">
            <v>69</v>
          </cell>
          <cell r="I8">
            <v>12</v>
          </cell>
          <cell r="J8">
            <v>42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4</v>
          </cell>
          <cell r="G9">
            <v>0</v>
          </cell>
          <cell r="H9">
            <v>0</v>
          </cell>
          <cell r="I9">
            <v>1</v>
          </cell>
          <cell r="J9">
            <v>0</v>
          </cell>
        </row>
        <row r="10">
          <cell r="C10">
            <v>10</v>
          </cell>
          <cell r="D10">
            <v>2</v>
          </cell>
          <cell r="E10">
            <v>0</v>
          </cell>
          <cell r="F10">
            <v>5</v>
          </cell>
          <cell r="G10">
            <v>1</v>
          </cell>
          <cell r="H10">
            <v>2</v>
          </cell>
          <cell r="I10">
            <v>9</v>
          </cell>
          <cell r="J10">
            <v>1</v>
          </cell>
        </row>
        <row r="11">
          <cell r="C11">
            <v>1</v>
          </cell>
          <cell r="D11">
            <v>2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2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1</v>
          </cell>
          <cell r="D17">
            <v>2</v>
          </cell>
          <cell r="E17">
            <v>0</v>
          </cell>
          <cell r="F17">
            <v>8</v>
          </cell>
          <cell r="G17">
            <v>1</v>
          </cell>
          <cell r="H17">
            <v>0</v>
          </cell>
          <cell r="I17">
            <v>3</v>
          </cell>
          <cell r="J17">
            <v>1</v>
          </cell>
        </row>
        <row r="18">
          <cell r="C18">
            <v>2</v>
          </cell>
          <cell r="D18">
            <v>0</v>
          </cell>
          <cell r="E18">
            <v>0</v>
          </cell>
          <cell r="F18">
            <v>4</v>
          </cell>
          <cell r="G18">
            <v>3</v>
          </cell>
          <cell r="H18">
            <v>2</v>
          </cell>
          <cell r="I18">
            <v>0</v>
          </cell>
          <cell r="J18">
            <v>1</v>
          </cell>
        </row>
      </sheetData>
      <sheetData sheetId="2">
        <row r="6">
          <cell r="C6">
            <v>8</v>
          </cell>
          <cell r="D6">
            <v>5</v>
          </cell>
          <cell r="E6">
            <v>1</v>
          </cell>
          <cell r="F6">
            <v>2</v>
          </cell>
          <cell r="G6">
            <v>1</v>
          </cell>
          <cell r="H6">
            <v>3</v>
          </cell>
          <cell r="I6">
            <v>1</v>
          </cell>
          <cell r="J6">
            <v>3</v>
          </cell>
        </row>
        <row r="7">
          <cell r="C7">
            <v>334</v>
          </cell>
          <cell r="D7">
            <v>256</v>
          </cell>
          <cell r="E7">
            <v>218</v>
          </cell>
          <cell r="F7">
            <v>412</v>
          </cell>
          <cell r="G7">
            <v>259</v>
          </cell>
          <cell r="H7">
            <v>491</v>
          </cell>
          <cell r="I7">
            <v>611</v>
          </cell>
          <cell r="J7">
            <v>438</v>
          </cell>
        </row>
        <row r="8">
          <cell r="C8">
            <v>40</v>
          </cell>
          <cell r="D8">
            <v>21</v>
          </cell>
          <cell r="E8">
            <v>8</v>
          </cell>
          <cell r="F8">
            <v>121</v>
          </cell>
          <cell r="G8">
            <v>62</v>
          </cell>
          <cell r="H8">
            <v>122</v>
          </cell>
          <cell r="I8">
            <v>38</v>
          </cell>
          <cell r="J8">
            <v>27</v>
          </cell>
        </row>
        <row r="9">
          <cell r="C9">
            <v>1</v>
          </cell>
          <cell r="D9">
            <v>1</v>
          </cell>
          <cell r="E9">
            <v>0</v>
          </cell>
          <cell r="F9">
            <v>3</v>
          </cell>
          <cell r="G9">
            <v>2</v>
          </cell>
          <cell r="H9">
            <v>5</v>
          </cell>
          <cell r="I9">
            <v>10</v>
          </cell>
          <cell r="J9">
            <v>2</v>
          </cell>
        </row>
        <row r="10">
          <cell r="C10">
            <v>1</v>
          </cell>
          <cell r="D10">
            <v>8</v>
          </cell>
          <cell r="E10">
            <v>2</v>
          </cell>
          <cell r="F10">
            <v>4</v>
          </cell>
          <cell r="G10">
            <v>13</v>
          </cell>
          <cell r="H10">
            <v>19</v>
          </cell>
          <cell r="I10">
            <v>22</v>
          </cell>
          <cell r="J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  <cell r="I11">
            <v>0</v>
          </cell>
          <cell r="J11">
            <v>1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</row>
        <row r="15">
          <cell r="C15">
            <v>2</v>
          </cell>
          <cell r="D15">
            <v>2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</row>
        <row r="16">
          <cell r="C16">
            <v>3</v>
          </cell>
          <cell r="D16">
            <v>1</v>
          </cell>
          <cell r="E16">
            <v>0</v>
          </cell>
          <cell r="F16">
            <v>1</v>
          </cell>
          <cell r="G16">
            <v>1</v>
          </cell>
          <cell r="H16">
            <v>0</v>
          </cell>
          <cell r="I16">
            <v>1</v>
          </cell>
          <cell r="J16">
            <v>2</v>
          </cell>
        </row>
        <row r="17">
          <cell r="C17">
            <v>13</v>
          </cell>
          <cell r="D17">
            <v>5</v>
          </cell>
          <cell r="E17">
            <v>1</v>
          </cell>
          <cell r="F17">
            <v>0</v>
          </cell>
          <cell r="G17">
            <v>1</v>
          </cell>
          <cell r="H17">
            <v>3</v>
          </cell>
          <cell r="I17">
            <v>1</v>
          </cell>
          <cell r="J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1</v>
          </cell>
          <cell r="G18">
            <v>1</v>
          </cell>
          <cell r="H18">
            <v>3</v>
          </cell>
          <cell r="I18">
            <v>1</v>
          </cell>
          <cell r="J18">
            <v>6</v>
          </cell>
        </row>
      </sheetData>
      <sheetData sheetId="3">
        <row r="6">
          <cell r="C6">
            <v>3</v>
          </cell>
          <cell r="D6">
            <v>0</v>
          </cell>
          <cell r="E6">
            <v>1</v>
          </cell>
          <cell r="F6">
            <v>1</v>
          </cell>
          <cell r="G6">
            <v>0</v>
          </cell>
          <cell r="H6">
            <v>0</v>
          </cell>
          <cell r="I6">
            <v>2</v>
          </cell>
          <cell r="J6">
            <v>3</v>
          </cell>
        </row>
        <row r="7">
          <cell r="C7">
            <v>415</v>
          </cell>
          <cell r="D7">
            <v>304</v>
          </cell>
          <cell r="E7">
            <v>374</v>
          </cell>
          <cell r="F7">
            <v>153</v>
          </cell>
          <cell r="G7">
            <v>274</v>
          </cell>
          <cell r="H7">
            <v>306</v>
          </cell>
          <cell r="I7">
            <v>399</v>
          </cell>
          <cell r="J7">
            <v>215</v>
          </cell>
        </row>
        <row r="8">
          <cell r="C8">
            <v>2</v>
          </cell>
          <cell r="D8">
            <v>7</v>
          </cell>
          <cell r="E8">
            <v>10</v>
          </cell>
          <cell r="F8">
            <v>7</v>
          </cell>
          <cell r="G8">
            <v>43</v>
          </cell>
          <cell r="H8">
            <v>105</v>
          </cell>
          <cell r="I8">
            <v>13</v>
          </cell>
          <cell r="J8">
            <v>24</v>
          </cell>
        </row>
        <row r="9">
          <cell r="C9">
            <v>1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2</v>
          </cell>
          <cell r="J9">
            <v>1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>
            <v>0</v>
          </cell>
          <cell r="I10">
            <v>2</v>
          </cell>
          <cell r="J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2</v>
          </cell>
          <cell r="I16">
            <v>0</v>
          </cell>
          <cell r="J16">
            <v>0</v>
          </cell>
        </row>
        <row r="17">
          <cell r="C17">
            <v>1</v>
          </cell>
          <cell r="D17">
            <v>0</v>
          </cell>
          <cell r="E17">
            <v>1</v>
          </cell>
          <cell r="F17">
            <v>2</v>
          </cell>
          <cell r="G17">
            <v>0</v>
          </cell>
          <cell r="H17">
            <v>7</v>
          </cell>
          <cell r="I17">
            <v>4</v>
          </cell>
          <cell r="J17">
            <v>5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2</v>
          </cell>
          <cell r="J18">
            <v>0</v>
          </cell>
        </row>
      </sheetData>
      <sheetData sheetId="4">
        <row r="6">
          <cell r="C6">
            <v>1</v>
          </cell>
          <cell r="D6">
            <v>1</v>
          </cell>
          <cell r="E6">
            <v>5</v>
          </cell>
          <cell r="F6">
            <v>2</v>
          </cell>
          <cell r="G6">
            <v>3</v>
          </cell>
          <cell r="H6">
            <v>4</v>
          </cell>
          <cell r="I6">
            <v>5</v>
          </cell>
          <cell r="J6">
            <v>3</v>
          </cell>
        </row>
        <row r="7">
          <cell r="C7">
            <v>79</v>
          </cell>
          <cell r="D7">
            <v>243</v>
          </cell>
          <cell r="E7">
            <v>188</v>
          </cell>
          <cell r="F7">
            <v>422</v>
          </cell>
          <cell r="G7">
            <v>349</v>
          </cell>
          <cell r="H7">
            <v>343</v>
          </cell>
          <cell r="I7">
            <v>297</v>
          </cell>
          <cell r="J7">
            <v>124</v>
          </cell>
        </row>
        <row r="8">
          <cell r="C8">
            <v>89</v>
          </cell>
          <cell r="D8">
            <v>4</v>
          </cell>
          <cell r="E8">
            <v>23</v>
          </cell>
          <cell r="F8">
            <v>93</v>
          </cell>
          <cell r="G8">
            <v>61</v>
          </cell>
          <cell r="H8">
            <v>213</v>
          </cell>
          <cell r="I8">
            <v>86</v>
          </cell>
          <cell r="J8">
            <v>101</v>
          </cell>
        </row>
        <row r="9">
          <cell r="C9">
            <v>3</v>
          </cell>
          <cell r="D9">
            <v>2</v>
          </cell>
          <cell r="E9">
            <v>2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3</v>
          </cell>
        </row>
        <row r="10">
          <cell r="C10">
            <v>3</v>
          </cell>
          <cell r="D10">
            <v>0</v>
          </cell>
          <cell r="E10">
            <v>1</v>
          </cell>
          <cell r="F10">
            <v>6</v>
          </cell>
          <cell r="G10">
            <v>4</v>
          </cell>
          <cell r="H10">
            <v>10</v>
          </cell>
          <cell r="I10">
            <v>3</v>
          </cell>
          <cell r="J10">
            <v>14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1</v>
          </cell>
          <cell r="I13">
            <v>2</v>
          </cell>
          <cell r="J13">
            <v>1</v>
          </cell>
        </row>
        <row r="14">
          <cell r="C14">
            <v>0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</row>
        <row r="15">
          <cell r="C15">
            <v>0</v>
          </cell>
          <cell r="D15">
            <v>0</v>
          </cell>
          <cell r="E15">
            <v>2</v>
          </cell>
          <cell r="F15">
            <v>1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</row>
        <row r="16">
          <cell r="C16">
            <v>3</v>
          </cell>
          <cell r="D16">
            <v>0</v>
          </cell>
          <cell r="E16">
            <v>1</v>
          </cell>
          <cell r="F16">
            <v>4</v>
          </cell>
          <cell r="G16">
            <v>0</v>
          </cell>
          <cell r="H16">
            <v>3</v>
          </cell>
          <cell r="I16">
            <v>2</v>
          </cell>
          <cell r="J16">
            <v>2</v>
          </cell>
        </row>
        <row r="17">
          <cell r="C17">
            <v>3</v>
          </cell>
          <cell r="D17">
            <v>0</v>
          </cell>
          <cell r="E17">
            <v>2</v>
          </cell>
          <cell r="F17">
            <v>0</v>
          </cell>
          <cell r="G17">
            <v>4</v>
          </cell>
          <cell r="H17">
            <v>6</v>
          </cell>
          <cell r="I17">
            <v>3</v>
          </cell>
          <cell r="J17">
            <v>2</v>
          </cell>
        </row>
        <row r="18">
          <cell r="C18">
            <v>2</v>
          </cell>
          <cell r="D18">
            <v>2</v>
          </cell>
          <cell r="E18">
            <v>4</v>
          </cell>
          <cell r="F18">
            <v>0</v>
          </cell>
          <cell r="G18">
            <v>1</v>
          </cell>
          <cell r="H18">
            <v>9</v>
          </cell>
          <cell r="I18">
            <v>1</v>
          </cell>
          <cell r="J18">
            <v>4</v>
          </cell>
        </row>
      </sheetData>
      <sheetData sheetId="5">
        <row r="6">
          <cell r="C6">
            <v>1</v>
          </cell>
          <cell r="D6">
            <v>3</v>
          </cell>
          <cell r="E6">
            <v>0</v>
          </cell>
          <cell r="F6">
            <v>3</v>
          </cell>
          <cell r="G6">
            <v>1</v>
          </cell>
          <cell r="H6">
            <v>2</v>
          </cell>
          <cell r="I6">
            <v>0</v>
          </cell>
          <cell r="J6">
            <v>0</v>
          </cell>
        </row>
        <row r="7">
          <cell r="C7">
            <v>189</v>
          </cell>
          <cell r="D7">
            <v>339</v>
          </cell>
          <cell r="E7">
            <v>210</v>
          </cell>
          <cell r="F7">
            <v>552</v>
          </cell>
          <cell r="G7">
            <v>242</v>
          </cell>
          <cell r="H7">
            <v>113</v>
          </cell>
          <cell r="I7">
            <v>191</v>
          </cell>
          <cell r="J7">
            <v>38</v>
          </cell>
        </row>
        <row r="8">
          <cell r="C8">
            <v>56</v>
          </cell>
          <cell r="D8">
            <v>98</v>
          </cell>
          <cell r="E8">
            <v>16</v>
          </cell>
          <cell r="F8">
            <v>37</v>
          </cell>
          <cell r="G8">
            <v>16</v>
          </cell>
          <cell r="H8">
            <v>151</v>
          </cell>
          <cell r="I8">
            <v>75</v>
          </cell>
          <cell r="J8">
            <v>157</v>
          </cell>
        </row>
        <row r="9">
          <cell r="C9">
            <v>1</v>
          </cell>
          <cell r="D9">
            <v>9</v>
          </cell>
          <cell r="E9">
            <v>0</v>
          </cell>
          <cell r="F9">
            <v>2</v>
          </cell>
          <cell r="G9">
            <v>0</v>
          </cell>
          <cell r="H9">
            <v>1</v>
          </cell>
          <cell r="I9">
            <v>3</v>
          </cell>
          <cell r="J9">
            <v>0</v>
          </cell>
        </row>
        <row r="10">
          <cell r="C10">
            <v>3</v>
          </cell>
          <cell r="D10">
            <v>1</v>
          </cell>
          <cell r="E10">
            <v>7</v>
          </cell>
          <cell r="F10">
            <v>10</v>
          </cell>
          <cell r="G10">
            <v>1</v>
          </cell>
          <cell r="H10">
            <v>8</v>
          </cell>
          <cell r="I10">
            <v>7</v>
          </cell>
          <cell r="J10">
            <v>0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1</v>
          </cell>
          <cell r="E13">
            <v>0</v>
          </cell>
          <cell r="F13">
            <v>1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</row>
        <row r="14">
          <cell r="C14">
            <v>0</v>
          </cell>
          <cell r="D14">
            <v>2</v>
          </cell>
          <cell r="E14">
            <v>0</v>
          </cell>
          <cell r="F14">
            <v>0</v>
          </cell>
          <cell r="G14">
            <v>0</v>
          </cell>
          <cell r="H14">
            <v>2</v>
          </cell>
          <cell r="I14">
            <v>0</v>
          </cell>
          <cell r="J14">
            <v>0</v>
          </cell>
        </row>
        <row r="15">
          <cell r="C15">
            <v>0</v>
          </cell>
          <cell r="D15">
            <v>2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1</v>
          </cell>
          <cell r="J15">
            <v>0</v>
          </cell>
        </row>
        <row r="16">
          <cell r="C16">
            <v>0</v>
          </cell>
          <cell r="D16">
            <v>2</v>
          </cell>
          <cell r="E16">
            <v>0</v>
          </cell>
          <cell r="F16">
            <v>2</v>
          </cell>
          <cell r="G16">
            <v>0</v>
          </cell>
          <cell r="H16">
            <v>2</v>
          </cell>
          <cell r="I16">
            <v>3</v>
          </cell>
          <cell r="J16">
            <v>0</v>
          </cell>
        </row>
        <row r="17">
          <cell r="C17">
            <v>0</v>
          </cell>
          <cell r="D17">
            <v>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C18">
            <v>1</v>
          </cell>
          <cell r="D18">
            <v>10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1</v>
          </cell>
          <cell r="J18">
            <v>0</v>
          </cell>
        </row>
      </sheetData>
      <sheetData sheetId="6">
        <row r="6">
          <cell r="C6">
            <v>0</v>
          </cell>
          <cell r="D6">
            <v>0</v>
          </cell>
          <cell r="E6">
            <v>0</v>
          </cell>
          <cell r="F6">
            <v>3</v>
          </cell>
          <cell r="G6">
            <v>0</v>
          </cell>
          <cell r="H6">
            <v>3</v>
          </cell>
          <cell r="I6">
            <v>0</v>
          </cell>
          <cell r="J6">
            <v>0</v>
          </cell>
        </row>
        <row r="7">
          <cell r="C7">
            <v>60</v>
          </cell>
          <cell r="D7">
            <v>455</v>
          </cell>
          <cell r="E7">
            <v>203</v>
          </cell>
          <cell r="F7">
            <v>346</v>
          </cell>
          <cell r="G7">
            <v>154</v>
          </cell>
          <cell r="H7">
            <v>364</v>
          </cell>
          <cell r="I7">
            <v>302</v>
          </cell>
          <cell r="J7">
            <v>300</v>
          </cell>
        </row>
        <row r="8">
          <cell r="C8">
            <v>92</v>
          </cell>
          <cell r="D8">
            <v>184</v>
          </cell>
          <cell r="E8">
            <v>31</v>
          </cell>
          <cell r="F8">
            <v>9</v>
          </cell>
          <cell r="G8">
            <v>72</v>
          </cell>
          <cell r="H8">
            <v>15</v>
          </cell>
          <cell r="I8">
            <v>17</v>
          </cell>
          <cell r="J8">
            <v>21</v>
          </cell>
        </row>
        <row r="9">
          <cell r="C9">
            <v>0</v>
          </cell>
          <cell r="D9">
            <v>4</v>
          </cell>
          <cell r="E9">
            <v>0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1</v>
          </cell>
        </row>
        <row r="10">
          <cell r="C10">
            <v>4</v>
          </cell>
          <cell r="D10">
            <v>5</v>
          </cell>
          <cell r="E10">
            <v>1</v>
          </cell>
          <cell r="F10">
            <v>3</v>
          </cell>
          <cell r="G10">
            <v>1</v>
          </cell>
          <cell r="H10">
            <v>0</v>
          </cell>
          <cell r="I10">
            <v>3</v>
          </cell>
          <cell r="J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0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2</v>
          </cell>
          <cell r="J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</v>
          </cell>
          <cell r="J16">
            <v>0</v>
          </cell>
        </row>
        <row r="17">
          <cell r="C17">
            <v>0</v>
          </cell>
          <cell r="D17">
            <v>1</v>
          </cell>
          <cell r="E17">
            <v>2</v>
          </cell>
          <cell r="F17">
            <v>1</v>
          </cell>
          <cell r="G17">
            <v>1</v>
          </cell>
          <cell r="H17">
            <v>6</v>
          </cell>
          <cell r="I17">
            <v>1</v>
          </cell>
          <cell r="J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2</v>
          </cell>
          <cell r="G18">
            <v>2</v>
          </cell>
          <cell r="H18">
            <v>1</v>
          </cell>
          <cell r="I18">
            <v>0</v>
          </cell>
          <cell r="J18">
            <v>0</v>
          </cell>
        </row>
      </sheetData>
      <sheetData sheetId="7">
        <row r="6">
          <cell r="C6">
            <v>1</v>
          </cell>
          <cell r="D6">
            <v>13</v>
          </cell>
          <cell r="E6">
            <v>1</v>
          </cell>
          <cell r="F6">
            <v>1</v>
          </cell>
          <cell r="G6">
            <v>4</v>
          </cell>
          <cell r="H6">
            <v>6</v>
          </cell>
          <cell r="I6">
            <v>1</v>
          </cell>
          <cell r="J6">
            <v>6</v>
          </cell>
        </row>
        <row r="7">
          <cell r="C7">
            <v>193</v>
          </cell>
          <cell r="D7">
            <v>234</v>
          </cell>
          <cell r="E7">
            <v>14</v>
          </cell>
          <cell r="F7">
            <v>79</v>
          </cell>
          <cell r="G7">
            <v>380</v>
          </cell>
          <cell r="H7">
            <v>39</v>
          </cell>
          <cell r="I7">
            <v>24</v>
          </cell>
          <cell r="J7">
            <v>359</v>
          </cell>
        </row>
        <row r="8">
          <cell r="C8">
            <v>78</v>
          </cell>
          <cell r="D8">
            <v>218</v>
          </cell>
          <cell r="E8">
            <v>169</v>
          </cell>
          <cell r="F8">
            <v>190</v>
          </cell>
          <cell r="G8">
            <v>246</v>
          </cell>
          <cell r="H8">
            <v>337</v>
          </cell>
          <cell r="I8">
            <v>313</v>
          </cell>
          <cell r="J8">
            <v>90</v>
          </cell>
        </row>
        <row r="9">
          <cell r="C9">
            <v>0</v>
          </cell>
          <cell r="D9">
            <v>4</v>
          </cell>
          <cell r="E9">
            <v>4</v>
          </cell>
          <cell r="F9">
            <v>2</v>
          </cell>
          <cell r="G9">
            <v>7</v>
          </cell>
          <cell r="H9">
            <v>4</v>
          </cell>
          <cell r="I9">
            <v>5</v>
          </cell>
          <cell r="J9">
            <v>2</v>
          </cell>
        </row>
        <row r="10">
          <cell r="C10">
            <v>0</v>
          </cell>
          <cell r="D10">
            <v>4</v>
          </cell>
          <cell r="E10">
            <v>1</v>
          </cell>
          <cell r="F10">
            <v>12</v>
          </cell>
          <cell r="G10">
            <v>8</v>
          </cell>
          <cell r="H10">
            <v>3</v>
          </cell>
          <cell r="I10">
            <v>0</v>
          </cell>
          <cell r="J10">
            <v>1</v>
          </cell>
        </row>
        <row r="11"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2</v>
          </cell>
          <cell r="H11">
            <v>2</v>
          </cell>
          <cell r="I11">
            <v>0</v>
          </cell>
          <cell r="J11">
            <v>1</v>
          </cell>
        </row>
        <row r="12">
          <cell r="C12">
            <v>0</v>
          </cell>
          <cell r="D12">
            <v>1</v>
          </cell>
          <cell r="E12">
            <v>1</v>
          </cell>
          <cell r="F12">
            <v>0</v>
          </cell>
          <cell r="G12">
            <v>6</v>
          </cell>
          <cell r="H12">
            <v>1</v>
          </cell>
          <cell r="I12">
            <v>0</v>
          </cell>
          <cell r="J12">
            <v>2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1</v>
          </cell>
          <cell r="H13">
            <v>0</v>
          </cell>
          <cell r="I13">
            <v>1</v>
          </cell>
          <cell r="J13">
            <v>2</v>
          </cell>
        </row>
        <row r="14">
          <cell r="C14">
            <v>0</v>
          </cell>
          <cell r="D14">
            <v>0</v>
          </cell>
          <cell r="E14">
            <v>2</v>
          </cell>
          <cell r="F14">
            <v>0</v>
          </cell>
          <cell r="G14">
            <v>5</v>
          </cell>
          <cell r="H14">
            <v>2</v>
          </cell>
          <cell r="I14">
            <v>0</v>
          </cell>
          <cell r="J14">
            <v>1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0</v>
          </cell>
          <cell r="G15">
            <v>6</v>
          </cell>
          <cell r="H15">
            <v>1</v>
          </cell>
          <cell r="I15">
            <v>0</v>
          </cell>
          <cell r="J15">
            <v>2</v>
          </cell>
        </row>
        <row r="16">
          <cell r="C16">
            <v>1</v>
          </cell>
          <cell r="D16">
            <v>1</v>
          </cell>
          <cell r="E16">
            <v>4</v>
          </cell>
          <cell r="F16">
            <v>3</v>
          </cell>
          <cell r="G16">
            <v>21</v>
          </cell>
          <cell r="H16">
            <v>8</v>
          </cell>
          <cell r="I16">
            <v>8</v>
          </cell>
          <cell r="J16">
            <v>1</v>
          </cell>
        </row>
        <row r="17">
          <cell r="C17">
            <v>0</v>
          </cell>
          <cell r="D17">
            <v>1</v>
          </cell>
          <cell r="E17">
            <v>0</v>
          </cell>
          <cell r="F17">
            <v>2</v>
          </cell>
          <cell r="G17">
            <v>5</v>
          </cell>
          <cell r="H17">
            <v>0</v>
          </cell>
          <cell r="I17">
            <v>1</v>
          </cell>
          <cell r="J17">
            <v>3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14</v>
          </cell>
          <cell r="H18">
            <v>2</v>
          </cell>
          <cell r="I18">
            <v>1</v>
          </cell>
          <cell r="J18">
            <v>4</v>
          </cell>
        </row>
      </sheetData>
      <sheetData sheetId="8">
        <row r="6">
          <cell r="C6">
            <v>0</v>
          </cell>
          <cell r="D6">
            <v>15</v>
          </cell>
          <cell r="E6">
            <v>2</v>
          </cell>
          <cell r="F6">
            <v>2</v>
          </cell>
          <cell r="G6">
            <v>3</v>
          </cell>
          <cell r="H6">
            <v>7</v>
          </cell>
          <cell r="I6">
            <v>2</v>
          </cell>
          <cell r="J6">
            <v>1</v>
          </cell>
        </row>
        <row r="7">
          <cell r="C7">
            <v>633</v>
          </cell>
          <cell r="D7">
            <v>352</v>
          </cell>
          <cell r="E7">
            <v>116</v>
          </cell>
          <cell r="F7">
            <v>231</v>
          </cell>
          <cell r="G7">
            <v>451</v>
          </cell>
          <cell r="H7">
            <v>263</v>
          </cell>
          <cell r="I7">
            <v>861</v>
          </cell>
          <cell r="J7">
            <v>758</v>
          </cell>
        </row>
        <row r="8">
          <cell r="C8">
            <v>26</v>
          </cell>
          <cell r="D8">
            <v>266</v>
          </cell>
          <cell r="E8">
            <v>587</v>
          </cell>
          <cell r="F8">
            <v>19</v>
          </cell>
          <cell r="G8">
            <v>121</v>
          </cell>
          <cell r="H8">
            <v>97</v>
          </cell>
          <cell r="I8">
            <v>15</v>
          </cell>
          <cell r="J8">
            <v>65</v>
          </cell>
        </row>
        <row r="9">
          <cell r="C9">
            <v>2</v>
          </cell>
          <cell r="D9">
            <v>5</v>
          </cell>
          <cell r="E9">
            <v>18</v>
          </cell>
          <cell r="F9">
            <v>2</v>
          </cell>
          <cell r="G9">
            <v>0</v>
          </cell>
          <cell r="H9">
            <v>3</v>
          </cell>
          <cell r="I9">
            <v>0</v>
          </cell>
          <cell r="J9">
            <v>12</v>
          </cell>
        </row>
        <row r="10">
          <cell r="C10">
            <v>0</v>
          </cell>
          <cell r="D10">
            <v>0</v>
          </cell>
          <cell r="E10">
            <v>4</v>
          </cell>
          <cell r="F10">
            <v>1</v>
          </cell>
          <cell r="G10">
            <v>3</v>
          </cell>
          <cell r="H10">
            <v>1</v>
          </cell>
          <cell r="I10">
            <v>3</v>
          </cell>
          <cell r="J10">
            <v>2</v>
          </cell>
        </row>
        <row r="11">
          <cell r="C11">
            <v>0</v>
          </cell>
          <cell r="D11">
            <v>0</v>
          </cell>
          <cell r="E11">
            <v>1</v>
          </cell>
          <cell r="F11">
            <v>0</v>
          </cell>
          <cell r="G11">
            <v>2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1</v>
          </cell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7</v>
          </cell>
          <cell r="D17">
            <v>1</v>
          </cell>
          <cell r="E17">
            <v>0</v>
          </cell>
          <cell r="F17">
            <v>2</v>
          </cell>
          <cell r="G17">
            <v>2</v>
          </cell>
          <cell r="H17">
            <v>1</v>
          </cell>
          <cell r="I17">
            <v>1</v>
          </cell>
          <cell r="J17">
            <v>1</v>
          </cell>
        </row>
        <row r="18">
          <cell r="C18">
            <v>7</v>
          </cell>
          <cell r="D18">
            <v>0</v>
          </cell>
          <cell r="E18">
            <v>0</v>
          </cell>
          <cell r="F18">
            <v>2</v>
          </cell>
          <cell r="G18">
            <v>5</v>
          </cell>
          <cell r="H18">
            <v>2</v>
          </cell>
          <cell r="I18">
            <v>2</v>
          </cell>
          <cell r="J18">
            <v>0</v>
          </cell>
        </row>
      </sheetData>
      <sheetData sheetId="9">
        <row r="6">
          <cell r="C6">
            <v>0</v>
          </cell>
          <cell r="D6">
            <v>7</v>
          </cell>
          <cell r="E6">
            <v>2</v>
          </cell>
          <cell r="F6">
            <v>1</v>
          </cell>
          <cell r="G6">
            <v>0</v>
          </cell>
          <cell r="H6">
            <v>2</v>
          </cell>
          <cell r="I6">
            <v>5</v>
          </cell>
          <cell r="J6">
            <v>0</v>
          </cell>
        </row>
        <row r="7">
          <cell r="C7">
            <v>255</v>
          </cell>
          <cell r="D7">
            <v>343</v>
          </cell>
          <cell r="E7">
            <v>257</v>
          </cell>
          <cell r="F7">
            <v>453</v>
          </cell>
          <cell r="G7">
            <v>386</v>
          </cell>
          <cell r="H7">
            <v>188</v>
          </cell>
          <cell r="I7">
            <v>333</v>
          </cell>
          <cell r="J7">
            <v>328</v>
          </cell>
        </row>
        <row r="8">
          <cell r="C8">
            <v>44</v>
          </cell>
          <cell r="D8">
            <v>122</v>
          </cell>
          <cell r="E8">
            <v>80</v>
          </cell>
          <cell r="F8">
            <v>46</v>
          </cell>
          <cell r="G8">
            <v>4</v>
          </cell>
          <cell r="H8">
            <v>75</v>
          </cell>
          <cell r="I8">
            <v>21</v>
          </cell>
          <cell r="J8">
            <v>31</v>
          </cell>
        </row>
        <row r="9">
          <cell r="C9">
            <v>0</v>
          </cell>
          <cell r="D9">
            <v>10</v>
          </cell>
          <cell r="E9">
            <v>17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</row>
        <row r="10">
          <cell r="C10">
            <v>3</v>
          </cell>
          <cell r="D10">
            <v>1</v>
          </cell>
          <cell r="E10">
            <v>2</v>
          </cell>
          <cell r="F10">
            <v>1</v>
          </cell>
          <cell r="G10">
            <v>2</v>
          </cell>
          <cell r="H10">
            <v>5</v>
          </cell>
          <cell r="I10">
            <v>2</v>
          </cell>
          <cell r="J10">
            <v>2</v>
          </cell>
        </row>
        <row r="11">
          <cell r="C11">
            <v>1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2</v>
          </cell>
          <cell r="I11">
            <v>0</v>
          </cell>
          <cell r="J11">
            <v>0</v>
          </cell>
        </row>
        <row r="12">
          <cell r="C12">
            <v>0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4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1</v>
          </cell>
          <cell r="H14">
            <v>0</v>
          </cell>
          <cell r="I14">
            <v>2</v>
          </cell>
          <cell r="J14">
            <v>0</v>
          </cell>
        </row>
        <row r="15">
          <cell r="C15">
            <v>0</v>
          </cell>
          <cell r="D15">
            <v>4</v>
          </cell>
          <cell r="E15">
            <v>1</v>
          </cell>
          <cell r="F15">
            <v>0</v>
          </cell>
          <cell r="G15">
            <v>0</v>
          </cell>
          <cell r="H15">
            <v>4</v>
          </cell>
          <cell r="I15">
            <v>2</v>
          </cell>
          <cell r="J15">
            <v>0</v>
          </cell>
        </row>
        <row r="16">
          <cell r="C16">
            <v>0</v>
          </cell>
          <cell r="D16">
            <v>2</v>
          </cell>
          <cell r="E16">
            <v>2</v>
          </cell>
          <cell r="F16">
            <v>0</v>
          </cell>
          <cell r="G16">
            <v>0</v>
          </cell>
          <cell r="H16">
            <v>7</v>
          </cell>
          <cell r="I16">
            <v>0</v>
          </cell>
          <cell r="J16">
            <v>2</v>
          </cell>
        </row>
        <row r="17">
          <cell r="C17">
            <v>0</v>
          </cell>
          <cell r="D17">
            <v>5</v>
          </cell>
          <cell r="E17">
            <v>0</v>
          </cell>
          <cell r="F17">
            <v>0</v>
          </cell>
          <cell r="G17">
            <v>2</v>
          </cell>
          <cell r="H17">
            <v>1</v>
          </cell>
          <cell r="I17">
            <v>3</v>
          </cell>
          <cell r="J17">
            <v>0</v>
          </cell>
        </row>
        <row r="18">
          <cell r="C18">
            <v>0</v>
          </cell>
          <cell r="D18">
            <v>5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</row>
      </sheetData>
      <sheetData sheetId="10">
        <row r="6">
          <cell r="C6">
            <v>2</v>
          </cell>
          <cell r="D6">
            <v>1</v>
          </cell>
          <cell r="E6">
            <v>2</v>
          </cell>
        </row>
        <row r="7">
          <cell r="C7">
            <v>189</v>
          </cell>
          <cell r="D7">
            <v>191</v>
          </cell>
          <cell r="E7">
            <v>191</v>
          </cell>
        </row>
        <row r="8">
          <cell r="C8">
            <v>31</v>
          </cell>
          <cell r="D8">
            <v>13</v>
          </cell>
          <cell r="E8">
            <v>47</v>
          </cell>
        </row>
        <row r="9">
          <cell r="C9">
            <v>0</v>
          </cell>
          <cell r="D9">
            <v>1</v>
          </cell>
          <cell r="E9">
            <v>8</v>
          </cell>
        </row>
        <row r="10">
          <cell r="C10">
            <v>4</v>
          </cell>
          <cell r="D10">
            <v>1</v>
          </cell>
          <cell r="E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</row>
        <row r="13">
          <cell r="C13">
            <v>0</v>
          </cell>
          <cell r="D13">
            <v>0</v>
          </cell>
          <cell r="E13">
            <v>1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0</v>
          </cell>
          <cell r="D15">
            <v>0</v>
          </cell>
          <cell r="E15">
            <v>1</v>
          </cell>
        </row>
        <row r="16">
          <cell r="C16">
            <v>0</v>
          </cell>
          <cell r="D16">
            <v>0</v>
          </cell>
          <cell r="E16">
            <v>2</v>
          </cell>
        </row>
        <row r="17">
          <cell r="C17">
            <v>0</v>
          </cell>
          <cell r="D17">
            <v>0</v>
          </cell>
          <cell r="E17">
            <v>2</v>
          </cell>
        </row>
        <row r="18">
          <cell r="C18">
            <v>0</v>
          </cell>
          <cell r="D18">
            <v>0</v>
          </cell>
          <cell r="E18">
            <v>3</v>
          </cell>
        </row>
      </sheetData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ROUND1"/>
      <sheetName val="ROUND2"/>
      <sheetName val="ROUND3"/>
      <sheetName val="ROUND4"/>
      <sheetName val="ROUND5"/>
      <sheetName val="ROUND6"/>
      <sheetName val="ROUND7"/>
      <sheetName val="ROUND8"/>
      <sheetName val="ROUND9"/>
      <sheetName val="ROUND10"/>
      <sheetName val="ROUND11"/>
      <sheetName val="ROUND12"/>
      <sheetName val="ROUND13"/>
      <sheetName val="ROUND14"/>
      <sheetName val="ROUND15"/>
      <sheetName val="Populated Form 20"/>
      <sheetName val="Final Form 20"/>
      <sheetName val="Final Form 20 (2)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2">
          <cell r="B12">
            <v>32</v>
          </cell>
          <cell r="C12">
            <v>604</v>
          </cell>
          <cell r="D12">
            <v>6</v>
          </cell>
          <cell r="E12">
            <v>0</v>
          </cell>
          <cell r="F12">
            <v>10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1</v>
          </cell>
          <cell r="L12">
            <v>1</v>
          </cell>
          <cell r="M12">
            <v>1</v>
          </cell>
          <cell r="N12">
            <v>4</v>
          </cell>
        </row>
        <row r="13">
          <cell r="B13">
            <v>5</v>
          </cell>
          <cell r="C13">
            <v>642</v>
          </cell>
          <cell r="D13">
            <v>30</v>
          </cell>
          <cell r="E13">
            <v>8</v>
          </cell>
          <cell r="F13">
            <v>43</v>
          </cell>
          <cell r="G13">
            <v>3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4</v>
          </cell>
          <cell r="N13">
            <v>0</v>
          </cell>
        </row>
        <row r="14">
          <cell r="B14">
            <v>1</v>
          </cell>
          <cell r="C14">
            <v>325</v>
          </cell>
          <cell r="D14">
            <v>2</v>
          </cell>
          <cell r="E14">
            <v>2</v>
          </cell>
          <cell r="F14">
            <v>22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3</v>
          </cell>
          <cell r="N14">
            <v>0</v>
          </cell>
        </row>
        <row r="15">
          <cell r="B15">
            <v>1</v>
          </cell>
          <cell r="C15">
            <v>307</v>
          </cell>
          <cell r="D15">
            <v>52</v>
          </cell>
          <cell r="E15">
            <v>1</v>
          </cell>
          <cell r="F15">
            <v>28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2</v>
          </cell>
          <cell r="L15">
            <v>2</v>
          </cell>
          <cell r="M15">
            <v>2</v>
          </cell>
          <cell r="N15">
            <v>3</v>
          </cell>
        </row>
        <row r="16">
          <cell r="B16">
            <v>1</v>
          </cell>
          <cell r="C16">
            <v>280</v>
          </cell>
          <cell r="D16">
            <v>96</v>
          </cell>
          <cell r="E16">
            <v>4</v>
          </cell>
          <cell r="F16">
            <v>47</v>
          </cell>
          <cell r="G16">
            <v>0</v>
          </cell>
          <cell r="H16">
            <v>1</v>
          </cell>
          <cell r="I16">
            <v>1</v>
          </cell>
          <cell r="J16">
            <v>2</v>
          </cell>
          <cell r="K16">
            <v>0</v>
          </cell>
          <cell r="L16">
            <v>10</v>
          </cell>
          <cell r="M16">
            <v>7</v>
          </cell>
          <cell r="N16">
            <v>2</v>
          </cell>
        </row>
        <row r="17">
          <cell r="B17">
            <v>5</v>
          </cell>
          <cell r="C17">
            <v>456</v>
          </cell>
          <cell r="D17">
            <v>115</v>
          </cell>
          <cell r="E17">
            <v>4</v>
          </cell>
          <cell r="F17">
            <v>19</v>
          </cell>
          <cell r="G17">
            <v>2</v>
          </cell>
          <cell r="H17">
            <v>3</v>
          </cell>
          <cell r="I17">
            <v>2</v>
          </cell>
          <cell r="J17">
            <v>2</v>
          </cell>
          <cell r="K17">
            <v>1</v>
          </cell>
          <cell r="L17">
            <v>6</v>
          </cell>
          <cell r="M17">
            <v>11</v>
          </cell>
          <cell r="N17">
            <v>8</v>
          </cell>
        </row>
        <row r="18">
          <cell r="B18">
            <v>13</v>
          </cell>
          <cell r="C18">
            <v>182</v>
          </cell>
          <cell r="D18">
            <v>64</v>
          </cell>
          <cell r="E18">
            <v>2</v>
          </cell>
          <cell r="F18">
            <v>3</v>
          </cell>
          <cell r="G18">
            <v>1</v>
          </cell>
          <cell r="H18">
            <v>3</v>
          </cell>
          <cell r="I18">
            <v>1</v>
          </cell>
          <cell r="J18">
            <v>0</v>
          </cell>
          <cell r="K18">
            <v>1</v>
          </cell>
          <cell r="L18">
            <v>4</v>
          </cell>
          <cell r="M18">
            <v>4</v>
          </cell>
          <cell r="N18">
            <v>5</v>
          </cell>
        </row>
        <row r="19">
          <cell r="B19">
            <v>2</v>
          </cell>
          <cell r="C19">
            <v>535</v>
          </cell>
          <cell r="D19">
            <v>16</v>
          </cell>
          <cell r="E19">
            <v>0</v>
          </cell>
          <cell r="F19">
            <v>8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3</v>
          </cell>
          <cell r="N19">
            <v>3</v>
          </cell>
        </row>
        <row r="20">
          <cell r="B20">
            <v>10</v>
          </cell>
          <cell r="C20">
            <v>758</v>
          </cell>
          <cell r="D20">
            <v>22</v>
          </cell>
          <cell r="E20">
            <v>1</v>
          </cell>
          <cell r="F20">
            <v>21</v>
          </cell>
          <cell r="G20">
            <v>1</v>
          </cell>
          <cell r="H20">
            <v>1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4</v>
          </cell>
          <cell r="N20">
            <v>5</v>
          </cell>
        </row>
        <row r="21">
          <cell r="B21">
            <v>3</v>
          </cell>
          <cell r="C21">
            <v>839</v>
          </cell>
          <cell r="D21">
            <v>30</v>
          </cell>
          <cell r="E21">
            <v>0</v>
          </cell>
          <cell r="F21">
            <v>15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1</v>
          </cell>
          <cell r="L21">
            <v>1</v>
          </cell>
          <cell r="M21">
            <v>1</v>
          </cell>
          <cell r="N21">
            <v>4</v>
          </cell>
        </row>
        <row r="22">
          <cell r="B22">
            <v>1</v>
          </cell>
          <cell r="C22">
            <v>326</v>
          </cell>
          <cell r="D22">
            <v>122</v>
          </cell>
          <cell r="E22">
            <v>1</v>
          </cell>
          <cell r="F22">
            <v>35</v>
          </cell>
          <cell r="G22">
            <v>1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</row>
        <row r="23">
          <cell r="B23">
            <v>2</v>
          </cell>
          <cell r="C23">
            <v>367</v>
          </cell>
          <cell r="D23">
            <v>45</v>
          </cell>
          <cell r="E23">
            <v>2</v>
          </cell>
          <cell r="F23">
            <v>17</v>
          </cell>
          <cell r="G23">
            <v>0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2</v>
          </cell>
          <cell r="N23">
            <v>3</v>
          </cell>
        </row>
        <row r="24">
          <cell r="B24">
            <v>2</v>
          </cell>
          <cell r="C24">
            <v>428</v>
          </cell>
          <cell r="D24">
            <v>24</v>
          </cell>
          <cell r="E24">
            <v>0</v>
          </cell>
          <cell r="F24">
            <v>11</v>
          </cell>
          <cell r="G24">
            <v>0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2</v>
          </cell>
          <cell r="N24">
            <v>1</v>
          </cell>
        </row>
        <row r="25">
          <cell r="B25">
            <v>5</v>
          </cell>
          <cell r="C25">
            <v>440</v>
          </cell>
          <cell r="D25">
            <v>19</v>
          </cell>
          <cell r="E25">
            <v>0</v>
          </cell>
          <cell r="F25">
            <v>27</v>
          </cell>
          <cell r="G25">
            <v>0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1</v>
          </cell>
        </row>
        <row r="26">
          <cell r="B26">
            <v>1</v>
          </cell>
          <cell r="C26">
            <v>399</v>
          </cell>
          <cell r="D26">
            <v>19</v>
          </cell>
          <cell r="E26">
            <v>2</v>
          </cell>
          <cell r="F26">
            <v>21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1</v>
          </cell>
          <cell r="N26">
            <v>0</v>
          </cell>
        </row>
        <row r="27">
          <cell r="B27">
            <v>12</v>
          </cell>
          <cell r="C27">
            <v>605</v>
          </cell>
          <cell r="D27">
            <v>73</v>
          </cell>
          <cell r="E27">
            <v>0</v>
          </cell>
          <cell r="F27">
            <v>29</v>
          </cell>
          <cell r="G27">
            <v>0</v>
          </cell>
          <cell r="H27">
            <v>1</v>
          </cell>
          <cell r="I27">
            <v>0</v>
          </cell>
          <cell r="J27">
            <v>1</v>
          </cell>
          <cell r="K27">
            <v>0</v>
          </cell>
          <cell r="L27">
            <v>0</v>
          </cell>
          <cell r="M27">
            <v>0</v>
          </cell>
          <cell r="N27">
            <v>2</v>
          </cell>
        </row>
        <row r="28">
          <cell r="B28">
            <v>18</v>
          </cell>
          <cell r="C28">
            <v>330</v>
          </cell>
          <cell r="D28">
            <v>63</v>
          </cell>
          <cell r="E28">
            <v>1</v>
          </cell>
          <cell r="F28">
            <v>3</v>
          </cell>
          <cell r="G28">
            <v>0</v>
          </cell>
          <cell r="H28">
            <v>1</v>
          </cell>
          <cell r="I28">
            <v>1</v>
          </cell>
          <cell r="J28">
            <v>1</v>
          </cell>
          <cell r="K28">
            <v>5</v>
          </cell>
          <cell r="L28">
            <v>2</v>
          </cell>
          <cell r="M28">
            <v>7</v>
          </cell>
          <cell r="N28">
            <v>11</v>
          </cell>
        </row>
        <row r="29">
          <cell r="B29">
            <v>37</v>
          </cell>
          <cell r="C29">
            <v>451</v>
          </cell>
          <cell r="D29">
            <v>22</v>
          </cell>
          <cell r="E29">
            <v>0</v>
          </cell>
          <cell r="F29">
            <v>11</v>
          </cell>
          <cell r="G29">
            <v>0</v>
          </cell>
          <cell r="H29">
            <v>1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3</v>
          </cell>
          <cell r="N29">
            <v>4</v>
          </cell>
        </row>
        <row r="30">
          <cell r="B30">
            <v>1</v>
          </cell>
          <cell r="C30">
            <v>588</v>
          </cell>
          <cell r="D30">
            <v>25</v>
          </cell>
          <cell r="E30">
            <v>1</v>
          </cell>
          <cell r="F30">
            <v>10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</row>
        <row r="31">
          <cell r="B31">
            <v>0</v>
          </cell>
          <cell r="C31">
            <v>345</v>
          </cell>
          <cell r="D31">
            <v>11</v>
          </cell>
          <cell r="E31">
            <v>0</v>
          </cell>
          <cell r="F31">
            <v>11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</row>
        <row r="32">
          <cell r="B32">
            <v>10</v>
          </cell>
          <cell r="C32">
            <v>407</v>
          </cell>
          <cell r="D32">
            <v>41</v>
          </cell>
          <cell r="E32">
            <v>0</v>
          </cell>
          <cell r="F32">
            <v>4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1</v>
          </cell>
          <cell r="M32">
            <v>1</v>
          </cell>
          <cell r="N32">
            <v>2</v>
          </cell>
        </row>
        <row r="33">
          <cell r="B33">
            <v>1</v>
          </cell>
          <cell r="C33">
            <v>471</v>
          </cell>
          <cell r="D33">
            <v>15</v>
          </cell>
          <cell r="E33">
            <v>0</v>
          </cell>
          <cell r="F33">
            <v>18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2</v>
          </cell>
          <cell r="L33">
            <v>0</v>
          </cell>
          <cell r="M33">
            <v>2</v>
          </cell>
          <cell r="N33">
            <v>1</v>
          </cell>
        </row>
        <row r="34">
          <cell r="B34">
            <v>0</v>
          </cell>
          <cell r="C34">
            <v>410</v>
          </cell>
          <cell r="D34">
            <v>30</v>
          </cell>
          <cell r="E34">
            <v>0</v>
          </cell>
          <cell r="F34">
            <v>8</v>
          </cell>
          <cell r="G34">
            <v>1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2</v>
          </cell>
          <cell r="M34">
            <v>2</v>
          </cell>
          <cell r="N34">
            <v>2</v>
          </cell>
        </row>
        <row r="35">
          <cell r="B35">
            <v>0</v>
          </cell>
          <cell r="C35">
            <v>534</v>
          </cell>
          <cell r="D35">
            <v>20</v>
          </cell>
          <cell r="E35">
            <v>2</v>
          </cell>
          <cell r="F35">
            <v>40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1</v>
          </cell>
          <cell r="L35">
            <v>0</v>
          </cell>
          <cell r="M35">
            <v>2</v>
          </cell>
          <cell r="N35">
            <v>1</v>
          </cell>
        </row>
        <row r="36">
          <cell r="B36">
            <v>44</v>
          </cell>
          <cell r="C36">
            <v>327</v>
          </cell>
          <cell r="D36">
            <v>63</v>
          </cell>
          <cell r="E36">
            <v>3</v>
          </cell>
          <cell r="F36">
            <v>19</v>
          </cell>
          <cell r="G36">
            <v>1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</v>
          </cell>
          <cell r="N36">
            <v>0</v>
          </cell>
        </row>
        <row r="37">
          <cell r="B37">
            <v>8</v>
          </cell>
          <cell r="C37">
            <v>597</v>
          </cell>
          <cell r="D37">
            <v>34</v>
          </cell>
          <cell r="E37">
            <v>2</v>
          </cell>
          <cell r="F37">
            <v>18</v>
          </cell>
          <cell r="G37">
            <v>0</v>
          </cell>
          <cell r="H37">
            <v>1</v>
          </cell>
          <cell r="I37">
            <v>0</v>
          </cell>
          <cell r="J37">
            <v>0</v>
          </cell>
          <cell r="K37">
            <v>1</v>
          </cell>
          <cell r="L37">
            <v>0</v>
          </cell>
          <cell r="M37">
            <v>2</v>
          </cell>
          <cell r="N37">
            <v>1</v>
          </cell>
        </row>
        <row r="38">
          <cell r="B38">
            <v>6</v>
          </cell>
          <cell r="C38">
            <v>348</v>
          </cell>
          <cell r="D38">
            <v>110</v>
          </cell>
          <cell r="E38">
            <v>2</v>
          </cell>
          <cell r="F38">
            <v>23</v>
          </cell>
          <cell r="G38">
            <v>1</v>
          </cell>
          <cell r="H38">
            <v>1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2</v>
          </cell>
          <cell r="N38">
            <v>2</v>
          </cell>
        </row>
        <row r="39">
          <cell r="B39">
            <v>5</v>
          </cell>
          <cell r="C39">
            <v>488</v>
          </cell>
          <cell r="D39">
            <v>58</v>
          </cell>
          <cell r="E39">
            <v>31</v>
          </cell>
          <cell r="F39">
            <v>63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2</v>
          </cell>
          <cell r="N39">
            <v>0</v>
          </cell>
        </row>
        <row r="40">
          <cell r="B40">
            <v>1</v>
          </cell>
          <cell r="C40">
            <v>469</v>
          </cell>
          <cell r="D40">
            <v>43</v>
          </cell>
          <cell r="E40">
            <v>2</v>
          </cell>
          <cell r="F40">
            <v>36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  <cell r="L40">
            <v>0</v>
          </cell>
          <cell r="M40">
            <v>1</v>
          </cell>
          <cell r="N40">
            <v>0</v>
          </cell>
        </row>
        <row r="41">
          <cell r="B41">
            <v>7</v>
          </cell>
          <cell r="C41">
            <v>302</v>
          </cell>
          <cell r="D41">
            <v>103</v>
          </cell>
          <cell r="E41">
            <v>1</v>
          </cell>
          <cell r="F41">
            <v>79</v>
          </cell>
          <cell r="G41">
            <v>1</v>
          </cell>
          <cell r="H41">
            <v>5</v>
          </cell>
          <cell r="I41">
            <v>1</v>
          </cell>
          <cell r="J41">
            <v>1</v>
          </cell>
          <cell r="K41">
            <v>0</v>
          </cell>
          <cell r="L41">
            <v>1</v>
          </cell>
          <cell r="M41">
            <v>3</v>
          </cell>
          <cell r="N41">
            <v>1</v>
          </cell>
        </row>
        <row r="42">
          <cell r="B42">
            <v>10</v>
          </cell>
          <cell r="C42">
            <v>512</v>
          </cell>
          <cell r="D42">
            <v>41</v>
          </cell>
          <cell r="E42">
            <v>10</v>
          </cell>
          <cell r="F42">
            <v>25</v>
          </cell>
          <cell r="G42">
            <v>1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  <cell r="M42">
            <v>4</v>
          </cell>
          <cell r="N42">
            <v>2</v>
          </cell>
        </row>
        <row r="43">
          <cell r="B43">
            <v>4</v>
          </cell>
          <cell r="C43">
            <v>397</v>
          </cell>
          <cell r="D43">
            <v>31</v>
          </cell>
          <cell r="E43">
            <v>11</v>
          </cell>
          <cell r="F43">
            <v>25</v>
          </cell>
          <cell r="G43">
            <v>0</v>
          </cell>
          <cell r="H43">
            <v>1</v>
          </cell>
          <cell r="I43">
            <v>0</v>
          </cell>
          <cell r="J43">
            <v>0</v>
          </cell>
          <cell r="K43">
            <v>3</v>
          </cell>
          <cell r="L43">
            <v>0</v>
          </cell>
          <cell r="M43">
            <v>0</v>
          </cell>
          <cell r="N43">
            <v>1</v>
          </cell>
        </row>
        <row r="44">
          <cell r="B44">
            <v>6</v>
          </cell>
          <cell r="C44">
            <v>505</v>
          </cell>
          <cell r="D44">
            <v>20</v>
          </cell>
          <cell r="E44">
            <v>3</v>
          </cell>
          <cell r="F44">
            <v>18</v>
          </cell>
          <cell r="G44">
            <v>1</v>
          </cell>
          <cell r="H44">
            <v>1</v>
          </cell>
          <cell r="I44">
            <v>0</v>
          </cell>
          <cell r="J44">
            <v>1</v>
          </cell>
          <cell r="K44">
            <v>1</v>
          </cell>
          <cell r="L44">
            <v>2</v>
          </cell>
          <cell r="M44">
            <v>2</v>
          </cell>
          <cell r="N44">
            <v>1</v>
          </cell>
        </row>
        <row r="45">
          <cell r="B45">
            <v>35</v>
          </cell>
          <cell r="C45">
            <v>211</v>
          </cell>
          <cell r="D45">
            <v>41</v>
          </cell>
          <cell r="E45">
            <v>2</v>
          </cell>
          <cell r="F45">
            <v>11</v>
          </cell>
          <cell r="G45">
            <v>2</v>
          </cell>
          <cell r="H45">
            <v>1</v>
          </cell>
          <cell r="I45">
            <v>1</v>
          </cell>
          <cell r="J45">
            <v>0</v>
          </cell>
          <cell r="K45">
            <v>0</v>
          </cell>
          <cell r="L45">
            <v>2</v>
          </cell>
          <cell r="M45">
            <v>1</v>
          </cell>
          <cell r="N45">
            <v>8</v>
          </cell>
        </row>
        <row r="46">
          <cell r="B46">
            <v>0</v>
          </cell>
          <cell r="C46">
            <v>253</v>
          </cell>
          <cell r="D46">
            <v>36</v>
          </cell>
          <cell r="E46">
            <v>0</v>
          </cell>
          <cell r="F46">
            <v>13</v>
          </cell>
          <cell r="G46">
            <v>0</v>
          </cell>
          <cell r="H46">
            <v>0</v>
          </cell>
          <cell r="I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B47">
            <v>43</v>
          </cell>
          <cell r="C47">
            <v>601</v>
          </cell>
          <cell r="D47">
            <v>66</v>
          </cell>
          <cell r="E47">
            <v>3</v>
          </cell>
          <cell r="F47">
            <v>32</v>
          </cell>
          <cell r="G47">
            <v>0</v>
          </cell>
          <cell r="H47">
            <v>0</v>
          </cell>
          <cell r="I47">
            <v>1</v>
          </cell>
          <cell r="J47">
            <v>0</v>
          </cell>
          <cell r="K47">
            <v>3</v>
          </cell>
          <cell r="L47">
            <v>4</v>
          </cell>
          <cell r="M47">
            <v>1</v>
          </cell>
          <cell r="N47">
            <v>4</v>
          </cell>
        </row>
        <row r="48">
          <cell r="B48">
            <v>9</v>
          </cell>
          <cell r="C48">
            <v>727</v>
          </cell>
          <cell r="D48">
            <v>82</v>
          </cell>
          <cell r="E48">
            <v>3</v>
          </cell>
          <cell r="F48">
            <v>49</v>
          </cell>
          <cell r="G48">
            <v>1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</v>
          </cell>
          <cell r="M48">
            <v>5</v>
          </cell>
          <cell r="N48">
            <v>0</v>
          </cell>
        </row>
        <row r="49">
          <cell r="B49">
            <v>1</v>
          </cell>
          <cell r="C49">
            <v>493</v>
          </cell>
          <cell r="D49">
            <v>13</v>
          </cell>
          <cell r="E49">
            <v>1</v>
          </cell>
          <cell r="F49">
            <v>7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B50">
            <v>45</v>
          </cell>
          <cell r="C50">
            <v>578</v>
          </cell>
          <cell r="D50">
            <v>88</v>
          </cell>
          <cell r="E50">
            <v>0</v>
          </cell>
          <cell r="F50">
            <v>35</v>
          </cell>
          <cell r="G50">
            <v>2</v>
          </cell>
          <cell r="H50">
            <v>0</v>
          </cell>
          <cell r="I50">
            <v>0</v>
          </cell>
          <cell r="J50">
            <v>0</v>
          </cell>
          <cell r="K50">
            <v>1</v>
          </cell>
          <cell r="L50">
            <v>2</v>
          </cell>
          <cell r="M50">
            <v>3</v>
          </cell>
          <cell r="N50">
            <v>2</v>
          </cell>
        </row>
        <row r="51">
          <cell r="B51">
            <v>156</v>
          </cell>
          <cell r="C51">
            <v>477</v>
          </cell>
          <cell r="D51">
            <v>126</v>
          </cell>
          <cell r="E51">
            <v>2</v>
          </cell>
          <cell r="F51">
            <v>19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2</v>
          </cell>
          <cell r="N51">
            <v>1</v>
          </cell>
        </row>
        <row r="52">
          <cell r="B52">
            <v>11</v>
          </cell>
          <cell r="C52">
            <v>562</v>
          </cell>
          <cell r="D52">
            <v>99</v>
          </cell>
          <cell r="E52">
            <v>12</v>
          </cell>
          <cell r="F52">
            <v>36</v>
          </cell>
          <cell r="G52">
            <v>0</v>
          </cell>
          <cell r="H52">
            <v>2</v>
          </cell>
          <cell r="I52">
            <v>0</v>
          </cell>
          <cell r="J52">
            <v>1</v>
          </cell>
          <cell r="K52">
            <v>0</v>
          </cell>
          <cell r="L52">
            <v>4</v>
          </cell>
          <cell r="M52">
            <v>2</v>
          </cell>
          <cell r="N52">
            <v>2</v>
          </cell>
        </row>
        <row r="53">
          <cell r="B53">
            <v>0</v>
          </cell>
          <cell r="C53">
            <v>414</v>
          </cell>
          <cell r="D53">
            <v>48</v>
          </cell>
          <cell r="E53">
            <v>0</v>
          </cell>
          <cell r="F53">
            <v>54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  <cell r="L53">
            <v>1</v>
          </cell>
          <cell r="M53">
            <v>1</v>
          </cell>
          <cell r="N53">
            <v>2</v>
          </cell>
        </row>
        <row r="54">
          <cell r="B54">
            <v>18</v>
          </cell>
          <cell r="C54">
            <v>420</v>
          </cell>
          <cell r="D54">
            <v>101</v>
          </cell>
          <cell r="E54">
            <v>0</v>
          </cell>
          <cell r="F54">
            <v>33</v>
          </cell>
          <cell r="G54">
            <v>0</v>
          </cell>
          <cell r="H54">
            <v>0</v>
          </cell>
          <cell r="I54">
            <v>2</v>
          </cell>
          <cell r="J54">
            <v>1</v>
          </cell>
          <cell r="K54">
            <v>1</v>
          </cell>
          <cell r="L54">
            <v>4</v>
          </cell>
          <cell r="M54">
            <v>5</v>
          </cell>
          <cell r="N54">
            <v>5</v>
          </cell>
        </row>
        <row r="55">
          <cell r="B55">
            <v>58</v>
          </cell>
          <cell r="C55">
            <v>247</v>
          </cell>
          <cell r="D55">
            <v>171</v>
          </cell>
          <cell r="E55">
            <v>2</v>
          </cell>
          <cell r="F55">
            <v>19</v>
          </cell>
          <cell r="G55">
            <v>0</v>
          </cell>
          <cell r="H55">
            <v>2</v>
          </cell>
          <cell r="I55">
            <v>1</v>
          </cell>
          <cell r="J55">
            <v>3</v>
          </cell>
          <cell r="K55">
            <v>1</v>
          </cell>
          <cell r="L55">
            <v>2</v>
          </cell>
          <cell r="M55">
            <v>2</v>
          </cell>
          <cell r="N55">
            <v>3</v>
          </cell>
        </row>
        <row r="56">
          <cell r="B56">
            <v>44</v>
          </cell>
          <cell r="C56">
            <v>285</v>
          </cell>
          <cell r="D56">
            <v>86</v>
          </cell>
          <cell r="E56">
            <v>2</v>
          </cell>
          <cell r="F56">
            <v>34</v>
          </cell>
          <cell r="G56">
            <v>0</v>
          </cell>
          <cell r="H56">
            <v>1</v>
          </cell>
          <cell r="I56">
            <v>0</v>
          </cell>
          <cell r="J56">
            <v>0</v>
          </cell>
          <cell r="K56">
            <v>1</v>
          </cell>
          <cell r="L56">
            <v>0</v>
          </cell>
          <cell r="M56">
            <v>1</v>
          </cell>
          <cell r="N56">
            <v>1</v>
          </cell>
        </row>
        <row r="57">
          <cell r="B57">
            <v>13</v>
          </cell>
          <cell r="C57">
            <v>261</v>
          </cell>
          <cell r="D57">
            <v>227</v>
          </cell>
          <cell r="E57">
            <v>2</v>
          </cell>
          <cell r="F57">
            <v>16</v>
          </cell>
          <cell r="G57">
            <v>1</v>
          </cell>
          <cell r="H57">
            <v>0</v>
          </cell>
          <cell r="I57">
            <v>1</v>
          </cell>
          <cell r="J57">
            <v>1</v>
          </cell>
          <cell r="K57">
            <v>2</v>
          </cell>
          <cell r="L57">
            <v>5</v>
          </cell>
          <cell r="M57">
            <v>0</v>
          </cell>
          <cell r="N57">
            <v>5</v>
          </cell>
        </row>
        <row r="58">
          <cell r="B58">
            <v>24</v>
          </cell>
          <cell r="C58">
            <v>224</v>
          </cell>
          <cell r="D58">
            <v>264</v>
          </cell>
          <cell r="E58">
            <v>2</v>
          </cell>
          <cell r="F58">
            <v>6</v>
          </cell>
          <cell r="G58">
            <v>1</v>
          </cell>
          <cell r="H58">
            <v>0</v>
          </cell>
          <cell r="I58">
            <v>0</v>
          </cell>
          <cell r="J58">
            <v>0</v>
          </cell>
          <cell r="K58">
            <v>2</v>
          </cell>
          <cell r="L58">
            <v>9</v>
          </cell>
          <cell r="M58">
            <v>3</v>
          </cell>
          <cell r="N58">
            <v>3</v>
          </cell>
        </row>
        <row r="59">
          <cell r="B59">
            <v>14</v>
          </cell>
          <cell r="C59">
            <v>626</v>
          </cell>
          <cell r="D59">
            <v>125</v>
          </cell>
          <cell r="E59">
            <v>11</v>
          </cell>
          <cell r="F59">
            <v>74</v>
          </cell>
          <cell r="G59">
            <v>0</v>
          </cell>
          <cell r="H59">
            <v>1</v>
          </cell>
          <cell r="I59">
            <v>1</v>
          </cell>
          <cell r="J59">
            <v>3</v>
          </cell>
          <cell r="K59">
            <v>2</v>
          </cell>
          <cell r="L59">
            <v>3</v>
          </cell>
          <cell r="M59">
            <v>3</v>
          </cell>
          <cell r="N59">
            <v>5</v>
          </cell>
        </row>
        <row r="60">
          <cell r="B60">
            <v>202</v>
          </cell>
          <cell r="C60">
            <v>230</v>
          </cell>
          <cell r="D60">
            <v>136</v>
          </cell>
          <cell r="E60">
            <v>0</v>
          </cell>
          <cell r="F60">
            <v>47</v>
          </cell>
          <cell r="G60">
            <v>0</v>
          </cell>
          <cell r="H60">
            <v>1</v>
          </cell>
          <cell r="I60">
            <v>0</v>
          </cell>
          <cell r="J60">
            <v>1</v>
          </cell>
          <cell r="K60">
            <v>0</v>
          </cell>
          <cell r="L60">
            <v>4</v>
          </cell>
          <cell r="M60">
            <v>1</v>
          </cell>
          <cell r="N60">
            <v>1</v>
          </cell>
        </row>
        <row r="61">
          <cell r="B61">
            <v>36</v>
          </cell>
          <cell r="C61">
            <v>457</v>
          </cell>
          <cell r="D61">
            <v>68</v>
          </cell>
          <cell r="E61">
            <v>1</v>
          </cell>
          <cell r="F61">
            <v>14</v>
          </cell>
          <cell r="G61">
            <v>0</v>
          </cell>
          <cell r="H61">
            <v>0</v>
          </cell>
          <cell r="I61">
            <v>0</v>
          </cell>
          <cell r="J61">
            <v>2</v>
          </cell>
          <cell r="K61">
            <v>0</v>
          </cell>
          <cell r="L61">
            <v>0</v>
          </cell>
          <cell r="M61">
            <v>2</v>
          </cell>
          <cell r="N61">
            <v>1</v>
          </cell>
        </row>
        <row r="62">
          <cell r="B62">
            <v>29</v>
          </cell>
          <cell r="C62">
            <v>394</v>
          </cell>
          <cell r="D62">
            <v>61</v>
          </cell>
          <cell r="E62">
            <v>2</v>
          </cell>
          <cell r="F62">
            <v>57</v>
          </cell>
          <cell r="G62">
            <v>0</v>
          </cell>
          <cell r="H62">
            <v>2</v>
          </cell>
          <cell r="I62">
            <v>0</v>
          </cell>
          <cell r="J62">
            <v>0</v>
          </cell>
          <cell r="K62">
            <v>0</v>
          </cell>
          <cell r="L62">
            <v>2</v>
          </cell>
          <cell r="M62">
            <v>2</v>
          </cell>
          <cell r="N62">
            <v>5</v>
          </cell>
        </row>
        <row r="63">
          <cell r="B63">
            <v>26</v>
          </cell>
          <cell r="C63">
            <v>393</v>
          </cell>
          <cell r="D63">
            <v>81</v>
          </cell>
          <cell r="E63">
            <v>9</v>
          </cell>
          <cell r="F63">
            <v>44</v>
          </cell>
          <cell r="G63">
            <v>2</v>
          </cell>
          <cell r="H63">
            <v>0</v>
          </cell>
          <cell r="I63">
            <v>2</v>
          </cell>
          <cell r="J63">
            <v>0</v>
          </cell>
          <cell r="K63">
            <v>0</v>
          </cell>
          <cell r="L63">
            <v>0</v>
          </cell>
          <cell r="M63">
            <v>3</v>
          </cell>
          <cell r="N63">
            <v>3</v>
          </cell>
        </row>
        <row r="64">
          <cell r="B64">
            <v>8</v>
          </cell>
          <cell r="C64">
            <v>281</v>
          </cell>
          <cell r="D64">
            <v>88</v>
          </cell>
          <cell r="E64">
            <v>2</v>
          </cell>
          <cell r="F64">
            <v>11</v>
          </cell>
          <cell r="G64">
            <v>0</v>
          </cell>
          <cell r="H64">
            <v>0</v>
          </cell>
          <cell r="I64">
            <v>1</v>
          </cell>
          <cell r="J64">
            <v>0</v>
          </cell>
          <cell r="K64">
            <v>0</v>
          </cell>
          <cell r="L64">
            <v>3</v>
          </cell>
          <cell r="M64">
            <v>5</v>
          </cell>
          <cell r="N64">
            <v>3</v>
          </cell>
        </row>
        <row r="65">
          <cell r="B65">
            <v>27</v>
          </cell>
          <cell r="C65">
            <v>408</v>
          </cell>
          <cell r="D65">
            <v>51</v>
          </cell>
          <cell r="E65">
            <v>3</v>
          </cell>
          <cell r="F65">
            <v>62</v>
          </cell>
          <cell r="G65">
            <v>3</v>
          </cell>
          <cell r="H65">
            <v>1</v>
          </cell>
          <cell r="I65">
            <v>0</v>
          </cell>
          <cell r="J65">
            <v>1</v>
          </cell>
          <cell r="K65">
            <v>1</v>
          </cell>
          <cell r="L65">
            <v>2</v>
          </cell>
          <cell r="M65">
            <v>2</v>
          </cell>
          <cell r="N65">
            <v>2</v>
          </cell>
        </row>
        <row r="66">
          <cell r="B66">
            <v>20</v>
          </cell>
          <cell r="C66">
            <v>361</v>
          </cell>
          <cell r="D66">
            <v>62</v>
          </cell>
          <cell r="E66">
            <v>2</v>
          </cell>
          <cell r="F66">
            <v>24</v>
          </cell>
          <cell r="G66">
            <v>1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  <cell r="L66">
            <v>2</v>
          </cell>
          <cell r="M66">
            <v>1</v>
          </cell>
          <cell r="N66">
            <v>2</v>
          </cell>
        </row>
        <row r="67">
          <cell r="B67">
            <v>2</v>
          </cell>
          <cell r="C67">
            <v>312</v>
          </cell>
          <cell r="D67">
            <v>16</v>
          </cell>
          <cell r="E67">
            <v>1</v>
          </cell>
          <cell r="F67">
            <v>10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B68">
            <v>34</v>
          </cell>
          <cell r="C68">
            <v>548</v>
          </cell>
          <cell r="D68">
            <v>132</v>
          </cell>
          <cell r="E68">
            <v>4</v>
          </cell>
          <cell r="F68">
            <v>20</v>
          </cell>
          <cell r="G68">
            <v>0</v>
          </cell>
          <cell r="H68">
            <v>2</v>
          </cell>
          <cell r="I68">
            <v>0</v>
          </cell>
          <cell r="J68">
            <v>3</v>
          </cell>
          <cell r="K68">
            <v>0</v>
          </cell>
          <cell r="L68">
            <v>2</v>
          </cell>
          <cell r="M68">
            <v>10</v>
          </cell>
          <cell r="N68">
            <v>5</v>
          </cell>
        </row>
        <row r="69">
          <cell r="B69">
            <v>9</v>
          </cell>
          <cell r="C69">
            <v>736</v>
          </cell>
          <cell r="D69">
            <v>17</v>
          </cell>
          <cell r="E69">
            <v>12</v>
          </cell>
          <cell r="F69">
            <v>26</v>
          </cell>
          <cell r="G69">
            <v>2</v>
          </cell>
          <cell r="H69">
            <v>1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2</v>
          </cell>
          <cell r="N69">
            <v>1</v>
          </cell>
        </row>
        <row r="70">
          <cell r="B70">
            <v>15</v>
          </cell>
          <cell r="C70">
            <v>581</v>
          </cell>
          <cell r="D70">
            <v>203</v>
          </cell>
          <cell r="E70">
            <v>2</v>
          </cell>
          <cell r="F70">
            <v>9</v>
          </cell>
          <cell r="G70">
            <v>0</v>
          </cell>
          <cell r="H70">
            <v>0</v>
          </cell>
          <cell r="I70">
            <v>1</v>
          </cell>
          <cell r="J70">
            <v>0</v>
          </cell>
          <cell r="K70">
            <v>3</v>
          </cell>
          <cell r="L70">
            <v>3</v>
          </cell>
          <cell r="M70">
            <v>0</v>
          </cell>
          <cell r="N70">
            <v>2</v>
          </cell>
        </row>
        <row r="71">
          <cell r="B71">
            <v>20</v>
          </cell>
          <cell r="C71">
            <v>505</v>
          </cell>
          <cell r="D71">
            <v>21</v>
          </cell>
          <cell r="E71">
            <v>1</v>
          </cell>
          <cell r="F71">
            <v>40</v>
          </cell>
          <cell r="G71">
            <v>0</v>
          </cell>
          <cell r="H71">
            <v>0</v>
          </cell>
          <cell r="I71">
            <v>0</v>
          </cell>
          <cell r="J71">
            <v>1</v>
          </cell>
          <cell r="K71">
            <v>0</v>
          </cell>
          <cell r="L71">
            <v>1</v>
          </cell>
          <cell r="M71">
            <v>2</v>
          </cell>
          <cell r="N71">
            <v>1</v>
          </cell>
        </row>
        <row r="72">
          <cell r="B72">
            <v>55</v>
          </cell>
          <cell r="C72">
            <v>520</v>
          </cell>
          <cell r="D72">
            <v>197</v>
          </cell>
          <cell r="E72">
            <v>4</v>
          </cell>
          <cell r="F72">
            <v>42</v>
          </cell>
          <cell r="G72">
            <v>3</v>
          </cell>
          <cell r="H72">
            <v>1</v>
          </cell>
          <cell r="I72">
            <v>4</v>
          </cell>
          <cell r="J72">
            <v>1</v>
          </cell>
          <cell r="K72">
            <v>2</v>
          </cell>
          <cell r="L72">
            <v>4</v>
          </cell>
          <cell r="M72">
            <v>4</v>
          </cell>
          <cell r="N72">
            <v>3</v>
          </cell>
        </row>
        <row r="73">
          <cell r="B73">
            <v>43</v>
          </cell>
          <cell r="C73">
            <v>406</v>
          </cell>
          <cell r="D73">
            <v>235</v>
          </cell>
          <cell r="E73">
            <v>4</v>
          </cell>
          <cell r="F73">
            <v>23</v>
          </cell>
          <cell r="G73">
            <v>2</v>
          </cell>
          <cell r="H73">
            <v>0</v>
          </cell>
          <cell r="I73">
            <v>1</v>
          </cell>
          <cell r="J73">
            <v>1</v>
          </cell>
          <cell r="K73">
            <v>0</v>
          </cell>
          <cell r="L73">
            <v>5</v>
          </cell>
          <cell r="M73">
            <v>0</v>
          </cell>
          <cell r="N73">
            <v>1</v>
          </cell>
        </row>
        <row r="74">
          <cell r="B74">
            <v>11</v>
          </cell>
          <cell r="C74">
            <v>348</v>
          </cell>
          <cell r="D74">
            <v>67</v>
          </cell>
          <cell r="E74">
            <v>2</v>
          </cell>
          <cell r="F74">
            <v>3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4</v>
          </cell>
          <cell r="M74">
            <v>3</v>
          </cell>
          <cell r="N74">
            <v>3</v>
          </cell>
        </row>
        <row r="75">
          <cell r="B75">
            <v>5</v>
          </cell>
          <cell r="C75">
            <v>506</v>
          </cell>
          <cell r="D75">
            <v>82</v>
          </cell>
          <cell r="E75">
            <v>0</v>
          </cell>
          <cell r="F75">
            <v>23</v>
          </cell>
          <cell r="G75">
            <v>0</v>
          </cell>
          <cell r="H75">
            <v>1</v>
          </cell>
          <cell r="I75">
            <v>0</v>
          </cell>
          <cell r="J75">
            <v>0</v>
          </cell>
          <cell r="K75">
            <v>1</v>
          </cell>
          <cell r="L75">
            <v>1</v>
          </cell>
          <cell r="M75">
            <v>3</v>
          </cell>
          <cell r="N75">
            <v>1</v>
          </cell>
        </row>
        <row r="76">
          <cell r="B76">
            <v>3</v>
          </cell>
          <cell r="C76">
            <v>418</v>
          </cell>
          <cell r="D76">
            <v>57</v>
          </cell>
          <cell r="E76">
            <v>3</v>
          </cell>
          <cell r="F76">
            <v>24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B77">
            <v>6</v>
          </cell>
          <cell r="C77">
            <v>369</v>
          </cell>
          <cell r="D77">
            <v>120</v>
          </cell>
          <cell r="E77">
            <v>0</v>
          </cell>
          <cell r="F77">
            <v>30</v>
          </cell>
          <cell r="G77">
            <v>0</v>
          </cell>
          <cell r="H77">
            <v>1</v>
          </cell>
          <cell r="I77">
            <v>0</v>
          </cell>
          <cell r="J77">
            <v>0</v>
          </cell>
          <cell r="K77">
            <v>0</v>
          </cell>
          <cell r="L77">
            <v>2</v>
          </cell>
          <cell r="M77">
            <v>2</v>
          </cell>
          <cell r="N77">
            <v>1</v>
          </cell>
        </row>
        <row r="78">
          <cell r="B78">
            <v>5</v>
          </cell>
          <cell r="C78">
            <v>486</v>
          </cell>
          <cell r="D78">
            <v>50</v>
          </cell>
          <cell r="E78">
            <v>0</v>
          </cell>
          <cell r="F78">
            <v>22</v>
          </cell>
          <cell r="G78">
            <v>2</v>
          </cell>
          <cell r="H78">
            <v>0</v>
          </cell>
          <cell r="I78">
            <v>1</v>
          </cell>
          <cell r="J78">
            <v>1</v>
          </cell>
          <cell r="K78">
            <v>0</v>
          </cell>
          <cell r="L78">
            <v>1</v>
          </cell>
          <cell r="M78">
            <v>4</v>
          </cell>
          <cell r="N78">
            <v>2</v>
          </cell>
        </row>
        <row r="79">
          <cell r="B79">
            <v>19</v>
          </cell>
          <cell r="C79">
            <v>718</v>
          </cell>
          <cell r="D79">
            <v>100</v>
          </cell>
          <cell r="E79">
            <v>0</v>
          </cell>
          <cell r="F79">
            <v>36</v>
          </cell>
          <cell r="G79">
            <v>0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0</v>
          </cell>
          <cell r="M79">
            <v>1</v>
          </cell>
          <cell r="N79">
            <v>2</v>
          </cell>
        </row>
        <row r="80">
          <cell r="B80">
            <v>3</v>
          </cell>
          <cell r="C80">
            <v>363</v>
          </cell>
          <cell r="D80">
            <v>12</v>
          </cell>
          <cell r="E80">
            <v>0</v>
          </cell>
          <cell r="F80">
            <v>25</v>
          </cell>
          <cell r="G80">
            <v>0</v>
          </cell>
          <cell r="H80">
            <v>1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1</v>
          </cell>
          <cell r="N80">
            <v>0</v>
          </cell>
        </row>
        <row r="81">
          <cell r="B81">
            <v>42</v>
          </cell>
          <cell r="C81">
            <v>218</v>
          </cell>
          <cell r="D81">
            <v>161</v>
          </cell>
          <cell r="E81">
            <v>0</v>
          </cell>
          <cell r="F81">
            <v>22</v>
          </cell>
          <cell r="G81">
            <v>2</v>
          </cell>
          <cell r="H81">
            <v>1</v>
          </cell>
          <cell r="I81">
            <v>1</v>
          </cell>
          <cell r="J81">
            <v>1</v>
          </cell>
          <cell r="K81">
            <v>0</v>
          </cell>
          <cell r="L81">
            <v>0</v>
          </cell>
          <cell r="M81">
            <v>0</v>
          </cell>
          <cell r="N81">
            <v>2</v>
          </cell>
        </row>
        <row r="82">
          <cell r="B82">
            <v>3</v>
          </cell>
          <cell r="C82">
            <v>583</v>
          </cell>
          <cell r="D82">
            <v>89</v>
          </cell>
          <cell r="E82">
            <v>2</v>
          </cell>
          <cell r="F82">
            <v>100</v>
          </cell>
          <cell r="G82">
            <v>1</v>
          </cell>
          <cell r="H82">
            <v>0</v>
          </cell>
          <cell r="I82">
            <v>1</v>
          </cell>
          <cell r="J82">
            <v>0</v>
          </cell>
          <cell r="K82">
            <v>1</v>
          </cell>
          <cell r="L82">
            <v>1</v>
          </cell>
          <cell r="M82">
            <v>4</v>
          </cell>
          <cell r="N82">
            <v>2</v>
          </cell>
        </row>
        <row r="83">
          <cell r="B83">
            <v>14</v>
          </cell>
          <cell r="C83">
            <v>387</v>
          </cell>
          <cell r="D83">
            <v>86</v>
          </cell>
          <cell r="E83">
            <v>1</v>
          </cell>
          <cell r="F83">
            <v>15</v>
          </cell>
          <cell r="G83">
            <v>0</v>
          </cell>
          <cell r="H83">
            <v>0</v>
          </cell>
          <cell r="I83">
            <v>3</v>
          </cell>
          <cell r="J83">
            <v>0</v>
          </cell>
          <cell r="K83">
            <v>1</v>
          </cell>
          <cell r="L83">
            <v>3</v>
          </cell>
          <cell r="M83">
            <v>1</v>
          </cell>
          <cell r="N83">
            <v>1</v>
          </cell>
        </row>
        <row r="84">
          <cell r="B84">
            <v>6</v>
          </cell>
          <cell r="C84">
            <v>321</v>
          </cell>
          <cell r="D84">
            <v>129</v>
          </cell>
          <cell r="E84">
            <v>2</v>
          </cell>
          <cell r="F84">
            <v>25</v>
          </cell>
          <cell r="G84">
            <v>1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1</v>
          </cell>
          <cell r="M84">
            <v>3</v>
          </cell>
          <cell r="N84">
            <v>0</v>
          </cell>
        </row>
        <row r="85">
          <cell r="B85">
            <v>55</v>
          </cell>
          <cell r="C85">
            <v>471</v>
          </cell>
          <cell r="D85">
            <v>70</v>
          </cell>
          <cell r="E85">
            <v>3</v>
          </cell>
          <cell r="F85">
            <v>57</v>
          </cell>
          <cell r="G85">
            <v>0</v>
          </cell>
          <cell r="H85">
            <v>0</v>
          </cell>
          <cell r="I85">
            <v>0</v>
          </cell>
          <cell r="J85">
            <v>1</v>
          </cell>
          <cell r="K85">
            <v>0</v>
          </cell>
          <cell r="L85">
            <v>0</v>
          </cell>
          <cell r="M85">
            <v>0</v>
          </cell>
          <cell r="N85">
            <v>5</v>
          </cell>
        </row>
        <row r="86">
          <cell r="B86">
            <v>17</v>
          </cell>
          <cell r="C86">
            <v>618</v>
          </cell>
          <cell r="D86">
            <v>83</v>
          </cell>
          <cell r="E86">
            <v>17</v>
          </cell>
          <cell r="F86">
            <v>40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  <cell r="K86">
            <v>2</v>
          </cell>
          <cell r="L86">
            <v>1</v>
          </cell>
          <cell r="M86">
            <v>0</v>
          </cell>
          <cell r="N86">
            <v>2</v>
          </cell>
        </row>
        <row r="87">
          <cell r="B87">
            <v>44</v>
          </cell>
          <cell r="C87">
            <v>549</v>
          </cell>
          <cell r="D87">
            <v>69</v>
          </cell>
          <cell r="E87">
            <v>10</v>
          </cell>
          <cell r="F87">
            <v>54</v>
          </cell>
          <cell r="G87">
            <v>0</v>
          </cell>
          <cell r="H87">
            <v>0</v>
          </cell>
          <cell r="I87">
            <v>2</v>
          </cell>
          <cell r="J87">
            <v>2</v>
          </cell>
          <cell r="K87">
            <v>0</v>
          </cell>
          <cell r="L87">
            <v>0</v>
          </cell>
          <cell r="M87">
            <v>0</v>
          </cell>
          <cell r="N87">
            <v>1</v>
          </cell>
        </row>
        <row r="88">
          <cell r="B88">
            <v>34</v>
          </cell>
          <cell r="C88">
            <v>282</v>
          </cell>
          <cell r="D88">
            <v>83</v>
          </cell>
          <cell r="E88">
            <v>2</v>
          </cell>
          <cell r="F88">
            <v>12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1</v>
          </cell>
          <cell r="L88">
            <v>0</v>
          </cell>
          <cell r="M88">
            <v>4</v>
          </cell>
          <cell r="N88">
            <v>0</v>
          </cell>
        </row>
        <row r="89">
          <cell r="B89">
            <v>182</v>
          </cell>
          <cell r="C89">
            <v>253</v>
          </cell>
          <cell r="D89">
            <v>54</v>
          </cell>
          <cell r="E89">
            <v>0</v>
          </cell>
          <cell r="F89">
            <v>20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</v>
          </cell>
          <cell r="L89">
            <v>0</v>
          </cell>
          <cell r="M89">
            <v>0</v>
          </cell>
          <cell r="N89">
            <v>5</v>
          </cell>
        </row>
        <row r="90">
          <cell r="B90">
            <v>129</v>
          </cell>
          <cell r="C90">
            <v>306</v>
          </cell>
          <cell r="D90">
            <v>44</v>
          </cell>
          <cell r="E90">
            <v>4</v>
          </cell>
          <cell r="F90">
            <v>9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1</v>
          </cell>
          <cell r="L90">
            <v>1</v>
          </cell>
          <cell r="M90">
            <v>3</v>
          </cell>
          <cell r="N90">
            <v>5</v>
          </cell>
        </row>
        <row r="91">
          <cell r="B91">
            <v>34</v>
          </cell>
          <cell r="C91">
            <v>415</v>
          </cell>
          <cell r="D91">
            <v>138</v>
          </cell>
          <cell r="E91">
            <v>7</v>
          </cell>
          <cell r="F91">
            <v>114</v>
          </cell>
          <cell r="G91">
            <v>4</v>
          </cell>
          <cell r="H91">
            <v>0</v>
          </cell>
          <cell r="I91">
            <v>1</v>
          </cell>
          <cell r="J91">
            <v>2</v>
          </cell>
          <cell r="K91">
            <v>1</v>
          </cell>
          <cell r="L91">
            <v>1</v>
          </cell>
          <cell r="M91">
            <v>3</v>
          </cell>
          <cell r="N91">
            <v>11</v>
          </cell>
        </row>
        <row r="92">
          <cell r="B92">
            <v>24</v>
          </cell>
          <cell r="C92">
            <v>341</v>
          </cell>
          <cell r="D92">
            <v>185</v>
          </cell>
          <cell r="E92">
            <v>4</v>
          </cell>
          <cell r="F92">
            <v>27</v>
          </cell>
          <cell r="G92">
            <v>1</v>
          </cell>
          <cell r="H92">
            <v>1</v>
          </cell>
          <cell r="I92">
            <v>1</v>
          </cell>
          <cell r="J92">
            <v>1</v>
          </cell>
          <cell r="K92">
            <v>0</v>
          </cell>
          <cell r="L92">
            <v>3</v>
          </cell>
          <cell r="M92">
            <v>4</v>
          </cell>
          <cell r="N92">
            <v>5</v>
          </cell>
        </row>
        <row r="93">
          <cell r="B93">
            <v>4</v>
          </cell>
          <cell r="C93">
            <v>499</v>
          </cell>
          <cell r="D93">
            <v>73</v>
          </cell>
          <cell r="E93">
            <v>7</v>
          </cell>
          <cell r="F93">
            <v>9</v>
          </cell>
          <cell r="G93">
            <v>1</v>
          </cell>
          <cell r="H93">
            <v>2</v>
          </cell>
          <cell r="I93">
            <v>1</v>
          </cell>
          <cell r="J93">
            <v>0</v>
          </cell>
          <cell r="K93">
            <v>0</v>
          </cell>
          <cell r="L93">
            <v>0</v>
          </cell>
          <cell r="M93">
            <v>3</v>
          </cell>
          <cell r="N93">
            <v>3</v>
          </cell>
        </row>
        <row r="94">
          <cell r="B94">
            <v>12</v>
          </cell>
          <cell r="C94">
            <v>439</v>
          </cell>
          <cell r="D94">
            <v>101</v>
          </cell>
          <cell r="E94">
            <v>1</v>
          </cell>
          <cell r="F94">
            <v>25</v>
          </cell>
          <cell r="G94">
            <v>0</v>
          </cell>
          <cell r="H94">
            <v>0</v>
          </cell>
          <cell r="I94">
            <v>2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2</v>
          </cell>
        </row>
        <row r="95">
          <cell r="B95">
            <v>17</v>
          </cell>
          <cell r="C95">
            <v>283</v>
          </cell>
          <cell r="D95">
            <v>268</v>
          </cell>
          <cell r="E95">
            <v>3</v>
          </cell>
          <cell r="F95">
            <v>16</v>
          </cell>
          <cell r="G95">
            <v>0</v>
          </cell>
          <cell r="H95">
            <v>1</v>
          </cell>
          <cell r="I95">
            <v>0</v>
          </cell>
          <cell r="J95">
            <v>1</v>
          </cell>
          <cell r="K95">
            <v>0</v>
          </cell>
          <cell r="L95">
            <v>0</v>
          </cell>
          <cell r="M95">
            <v>0</v>
          </cell>
          <cell r="N95">
            <v>2</v>
          </cell>
        </row>
        <row r="96">
          <cell r="B96">
            <v>4</v>
          </cell>
          <cell r="C96">
            <v>394</v>
          </cell>
          <cell r="D96">
            <v>116</v>
          </cell>
          <cell r="E96">
            <v>1</v>
          </cell>
          <cell r="F96">
            <v>6</v>
          </cell>
          <cell r="G96">
            <v>1</v>
          </cell>
          <cell r="H96">
            <v>2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2</v>
          </cell>
          <cell r="N96">
            <v>0</v>
          </cell>
        </row>
        <row r="97">
          <cell r="B97">
            <v>37</v>
          </cell>
          <cell r="C97">
            <v>707</v>
          </cell>
          <cell r="D97">
            <v>81</v>
          </cell>
          <cell r="E97">
            <v>1</v>
          </cell>
          <cell r="F97">
            <v>29</v>
          </cell>
          <cell r="G97">
            <v>3</v>
          </cell>
          <cell r="H97">
            <v>1</v>
          </cell>
          <cell r="I97">
            <v>1</v>
          </cell>
          <cell r="J97">
            <v>0</v>
          </cell>
          <cell r="K97">
            <v>0</v>
          </cell>
          <cell r="L97">
            <v>0</v>
          </cell>
          <cell r="M97">
            <v>8</v>
          </cell>
          <cell r="N97">
            <v>4</v>
          </cell>
        </row>
        <row r="98">
          <cell r="B98">
            <v>9</v>
          </cell>
          <cell r="C98">
            <v>376</v>
          </cell>
          <cell r="D98">
            <v>22</v>
          </cell>
          <cell r="E98">
            <v>1</v>
          </cell>
          <cell r="F98">
            <v>21</v>
          </cell>
          <cell r="G98">
            <v>0</v>
          </cell>
          <cell r="H98">
            <v>1</v>
          </cell>
          <cell r="I98">
            <v>0</v>
          </cell>
          <cell r="J98">
            <v>1</v>
          </cell>
          <cell r="K98">
            <v>0</v>
          </cell>
          <cell r="L98">
            <v>0</v>
          </cell>
          <cell r="M98">
            <v>0</v>
          </cell>
          <cell r="N98">
            <v>1</v>
          </cell>
        </row>
        <row r="99">
          <cell r="B99">
            <v>33</v>
          </cell>
          <cell r="C99">
            <v>521</v>
          </cell>
          <cell r="D99">
            <v>21</v>
          </cell>
          <cell r="E99">
            <v>1</v>
          </cell>
          <cell r="F99">
            <v>150</v>
          </cell>
          <cell r="G99">
            <v>0</v>
          </cell>
          <cell r="H99">
            <v>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1</v>
          </cell>
        </row>
        <row r="100">
          <cell r="B100">
            <v>26</v>
          </cell>
          <cell r="C100">
            <v>405</v>
          </cell>
          <cell r="D100">
            <v>131</v>
          </cell>
          <cell r="E100">
            <v>5</v>
          </cell>
          <cell r="F100">
            <v>45</v>
          </cell>
          <cell r="G100">
            <v>1</v>
          </cell>
          <cell r="H100">
            <v>0</v>
          </cell>
          <cell r="I100">
            <v>1</v>
          </cell>
          <cell r="J100">
            <v>0</v>
          </cell>
          <cell r="K100">
            <v>1</v>
          </cell>
          <cell r="L100">
            <v>4</v>
          </cell>
          <cell r="M100">
            <v>0</v>
          </cell>
          <cell r="N100">
            <v>3</v>
          </cell>
        </row>
        <row r="101">
          <cell r="B101">
            <v>37</v>
          </cell>
          <cell r="C101">
            <v>540</v>
          </cell>
          <cell r="D101">
            <v>73</v>
          </cell>
          <cell r="E101">
            <v>2</v>
          </cell>
          <cell r="F101">
            <v>43</v>
          </cell>
          <cell r="G101">
            <v>1</v>
          </cell>
          <cell r="H101">
            <v>0</v>
          </cell>
          <cell r="I101">
            <v>0</v>
          </cell>
          <cell r="J101">
            <v>1</v>
          </cell>
          <cell r="K101">
            <v>0</v>
          </cell>
          <cell r="L101">
            <v>0</v>
          </cell>
          <cell r="M101">
            <v>1</v>
          </cell>
          <cell r="N101">
            <v>6</v>
          </cell>
        </row>
        <row r="102">
          <cell r="B102">
            <v>20</v>
          </cell>
          <cell r="C102">
            <v>468</v>
          </cell>
          <cell r="D102">
            <v>109</v>
          </cell>
          <cell r="E102">
            <v>0</v>
          </cell>
          <cell r="F102">
            <v>35</v>
          </cell>
          <cell r="G102">
            <v>1</v>
          </cell>
          <cell r="H102">
            <v>0</v>
          </cell>
          <cell r="I102">
            <v>0</v>
          </cell>
          <cell r="J102">
            <v>0</v>
          </cell>
          <cell r="K102">
            <v>1</v>
          </cell>
          <cell r="L102">
            <v>3</v>
          </cell>
          <cell r="M102">
            <v>1</v>
          </cell>
          <cell r="N102">
            <v>2</v>
          </cell>
        </row>
        <row r="103">
          <cell r="B103">
            <v>45</v>
          </cell>
          <cell r="C103">
            <v>434</v>
          </cell>
          <cell r="D103">
            <v>78</v>
          </cell>
          <cell r="E103">
            <v>4</v>
          </cell>
          <cell r="F103">
            <v>14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3</v>
          </cell>
        </row>
        <row r="104">
          <cell r="B104">
            <v>5</v>
          </cell>
          <cell r="C104">
            <v>429</v>
          </cell>
          <cell r="D104">
            <v>35</v>
          </cell>
          <cell r="E104">
            <v>0</v>
          </cell>
          <cell r="F104">
            <v>8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1</v>
          </cell>
          <cell r="M104">
            <v>0</v>
          </cell>
          <cell r="N104">
            <v>1</v>
          </cell>
        </row>
        <row r="105">
          <cell r="B105">
            <v>29</v>
          </cell>
          <cell r="C105">
            <v>770</v>
          </cell>
          <cell r="D105">
            <v>48</v>
          </cell>
          <cell r="E105">
            <v>1</v>
          </cell>
          <cell r="F105">
            <v>16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4</v>
          </cell>
          <cell r="N105">
            <v>3</v>
          </cell>
        </row>
        <row r="106">
          <cell r="B106">
            <v>84</v>
          </cell>
          <cell r="C106">
            <v>376</v>
          </cell>
          <cell r="D106">
            <v>131</v>
          </cell>
          <cell r="E106">
            <v>2</v>
          </cell>
          <cell r="F106">
            <v>15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3</v>
          </cell>
          <cell r="M106">
            <v>1</v>
          </cell>
          <cell r="N106">
            <v>1</v>
          </cell>
        </row>
        <row r="107">
          <cell r="B107">
            <v>62</v>
          </cell>
          <cell r="C107">
            <v>442</v>
          </cell>
          <cell r="D107">
            <v>34</v>
          </cell>
          <cell r="E107">
            <v>1</v>
          </cell>
          <cell r="F107">
            <v>30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1</v>
          </cell>
          <cell r="M107">
            <v>0</v>
          </cell>
          <cell r="N107">
            <v>4</v>
          </cell>
        </row>
        <row r="108">
          <cell r="B108">
            <v>16</v>
          </cell>
          <cell r="C108">
            <v>634</v>
          </cell>
          <cell r="D108">
            <v>40</v>
          </cell>
          <cell r="E108">
            <v>1</v>
          </cell>
          <cell r="F108">
            <v>26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</v>
          </cell>
          <cell r="M108">
            <v>0</v>
          </cell>
          <cell r="N108">
            <v>1</v>
          </cell>
        </row>
        <row r="109">
          <cell r="B109">
            <v>10</v>
          </cell>
          <cell r="C109">
            <v>372</v>
          </cell>
          <cell r="D109">
            <v>38</v>
          </cell>
          <cell r="E109">
            <v>4</v>
          </cell>
          <cell r="F109">
            <v>14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4</v>
          </cell>
        </row>
        <row r="110">
          <cell r="B110">
            <v>54</v>
          </cell>
          <cell r="C110">
            <v>498</v>
          </cell>
          <cell r="D110">
            <v>235</v>
          </cell>
          <cell r="E110">
            <v>3</v>
          </cell>
          <cell r="F110">
            <v>13</v>
          </cell>
          <cell r="G110">
            <v>0</v>
          </cell>
          <cell r="H110">
            <v>0</v>
          </cell>
          <cell r="I110">
            <v>3</v>
          </cell>
          <cell r="J110">
            <v>2</v>
          </cell>
          <cell r="K110">
            <v>3</v>
          </cell>
          <cell r="L110">
            <v>2</v>
          </cell>
          <cell r="M110">
            <v>4</v>
          </cell>
          <cell r="N110">
            <v>4</v>
          </cell>
        </row>
        <row r="111">
          <cell r="B111">
            <v>47</v>
          </cell>
          <cell r="C111">
            <v>463</v>
          </cell>
          <cell r="D111">
            <v>66</v>
          </cell>
          <cell r="E111">
            <v>3</v>
          </cell>
          <cell r="F111">
            <v>27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1</v>
          </cell>
          <cell r="L111">
            <v>0</v>
          </cell>
          <cell r="M111">
            <v>0</v>
          </cell>
          <cell r="N111">
            <v>1</v>
          </cell>
        </row>
        <row r="112">
          <cell r="B112">
            <v>12</v>
          </cell>
          <cell r="C112">
            <v>534</v>
          </cell>
          <cell r="D112">
            <v>44</v>
          </cell>
          <cell r="E112">
            <v>4</v>
          </cell>
          <cell r="F112">
            <v>69</v>
          </cell>
          <cell r="G112">
            <v>0</v>
          </cell>
          <cell r="H112">
            <v>0</v>
          </cell>
          <cell r="I112">
            <v>0</v>
          </cell>
          <cell r="J112">
            <v>1</v>
          </cell>
          <cell r="K112">
            <v>0</v>
          </cell>
          <cell r="L112">
            <v>0</v>
          </cell>
          <cell r="M112">
            <v>2</v>
          </cell>
          <cell r="N112">
            <v>3</v>
          </cell>
        </row>
        <row r="113">
          <cell r="B113">
            <v>59</v>
          </cell>
          <cell r="C113">
            <v>436</v>
          </cell>
          <cell r="D113">
            <v>54</v>
          </cell>
          <cell r="E113">
            <v>1</v>
          </cell>
          <cell r="F113">
            <v>41</v>
          </cell>
          <cell r="G113">
            <v>1</v>
          </cell>
          <cell r="H113">
            <v>1</v>
          </cell>
          <cell r="I113">
            <v>0</v>
          </cell>
          <cell r="J113">
            <v>1</v>
          </cell>
          <cell r="K113">
            <v>0</v>
          </cell>
          <cell r="L113">
            <v>0</v>
          </cell>
          <cell r="M113">
            <v>1</v>
          </cell>
          <cell r="N113">
            <v>4</v>
          </cell>
        </row>
        <row r="114">
          <cell r="B114">
            <v>90</v>
          </cell>
          <cell r="C114">
            <v>439</v>
          </cell>
          <cell r="D114">
            <v>24</v>
          </cell>
          <cell r="E114">
            <v>1</v>
          </cell>
          <cell r="F114">
            <v>21</v>
          </cell>
          <cell r="G114">
            <v>0</v>
          </cell>
          <cell r="H114">
            <v>0</v>
          </cell>
          <cell r="I114">
            <v>0</v>
          </cell>
          <cell r="J114">
            <v>1</v>
          </cell>
          <cell r="K114">
            <v>1</v>
          </cell>
          <cell r="L114">
            <v>2</v>
          </cell>
          <cell r="M114">
            <v>3</v>
          </cell>
          <cell r="N114">
            <v>7</v>
          </cell>
        </row>
        <row r="115">
          <cell r="B115">
            <v>36</v>
          </cell>
          <cell r="C115">
            <v>579</v>
          </cell>
          <cell r="D115">
            <v>50</v>
          </cell>
          <cell r="E115">
            <v>1</v>
          </cell>
          <cell r="F115">
            <v>85</v>
          </cell>
          <cell r="G115">
            <v>1</v>
          </cell>
          <cell r="H115">
            <v>0</v>
          </cell>
          <cell r="I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2</v>
          </cell>
          <cell r="N115">
            <v>2</v>
          </cell>
        </row>
        <row r="116">
          <cell r="B116">
            <v>3</v>
          </cell>
          <cell r="C116">
            <v>585</v>
          </cell>
          <cell r="D116">
            <v>36</v>
          </cell>
          <cell r="E116">
            <v>2</v>
          </cell>
          <cell r="F116">
            <v>160</v>
          </cell>
          <cell r="G116">
            <v>0</v>
          </cell>
          <cell r="H116">
            <v>0</v>
          </cell>
          <cell r="I116">
            <v>0</v>
          </cell>
          <cell r="J116">
            <v>1</v>
          </cell>
          <cell r="K116">
            <v>0</v>
          </cell>
          <cell r="L116">
            <v>0</v>
          </cell>
          <cell r="M116">
            <v>0</v>
          </cell>
          <cell r="N116">
            <v>2</v>
          </cell>
        </row>
        <row r="117">
          <cell r="B117">
            <v>2</v>
          </cell>
          <cell r="C117">
            <v>288</v>
          </cell>
          <cell r="D117">
            <v>18</v>
          </cell>
          <cell r="E117">
            <v>1</v>
          </cell>
          <cell r="F117">
            <v>83</v>
          </cell>
          <cell r="G117">
            <v>1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1</v>
          </cell>
          <cell r="N117">
            <v>1</v>
          </cell>
        </row>
        <row r="118">
          <cell r="B118">
            <v>9</v>
          </cell>
          <cell r="C118">
            <v>394</v>
          </cell>
          <cell r="D118">
            <v>35</v>
          </cell>
          <cell r="E118">
            <v>1</v>
          </cell>
          <cell r="F118">
            <v>42</v>
          </cell>
          <cell r="G118">
            <v>3</v>
          </cell>
          <cell r="H118">
            <v>1</v>
          </cell>
          <cell r="I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1</v>
          </cell>
          <cell r="N118">
            <v>4</v>
          </cell>
        </row>
        <row r="119">
          <cell r="B119">
            <v>28</v>
          </cell>
          <cell r="C119">
            <v>377</v>
          </cell>
          <cell r="D119">
            <v>91</v>
          </cell>
          <cell r="E119">
            <v>1</v>
          </cell>
          <cell r="F119">
            <v>26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3</v>
          </cell>
        </row>
        <row r="120">
          <cell r="B120">
            <v>12</v>
          </cell>
          <cell r="C120">
            <v>416</v>
          </cell>
          <cell r="D120">
            <v>32</v>
          </cell>
          <cell r="E120">
            <v>1</v>
          </cell>
          <cell r="F120">
            <v>28</v>
          </cell>
          <cell r="G120">
            <v>0</v>
          </cell>
          <cell r="H120">
            <v>0</v>
          </cell>
          <cell r="I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1</v>
          </cell>
          <cell r="N120">
            <v>2</v>
          </cell>
        </row>
        <row r="121">
          <cell r="B121">
            <v>95</v>
          </cell>
          <cell r="C121">
            <v>362</v>
          </cell>
          <cell r="D121">
            <v>224</v>
          </cell>
          <cell r="E121">
            <v>4</v>
          </cell>
          <cell r="F121">
            <v>36</v>
          </cell>
          <cell r="G121">
            <v>1</v>
          </cell>
          <cell r="H121">
            <v>2</v>
          </cell>
          <cell r="I121">
            <v>1</v>
          </cell>
          <cell r="J121">
            <v>0</v>
          </cell>
          <cell r="K121">
            <v>1</v>
          </cell>
          <cell r="L121">
            <v>3</v>
          </cell>
          <cell r="M121">
            <v>7</v>
          </cell>
          <cell r="N121">
            <v>1</v>
          </cell>
        </row>
        <row r="122">
          <cell r="B122">
            <v>9</v>
          </cell>
          <cell r="C122">
            <v>368</v>
          </cell>
          <cell r="D122">
            <v>52</v>
          </cell>
          <cell r="E122">
            <v>3</v>
          </cell>
          <cell r="F122">
            <v>26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2</v>
          </cell>
          <cell r="M122">
            <v>0</v>
          </cell>
          <cell r="N122">
            <v>3</v>
          </cell>
        </row>
        <row r="123">
          <cell r="B123">
            <v>40</v>
          </cell>
          <cell r="C123">
            <v>427</v>
          </cell>
          <cell r="D123">
            <v>79</v>
          </cell>
          <cell r="E123">
            <v>3</v>
          </cell>
          <cell r="F123">
            <v>20</v>
          </cell>
          <cell r="G123">
            <v>2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3</v>
          </cell>
        </row>
        <row r="124">
          <cell r="B124">
            <v>10</v>
          </cell>
          <cell r="C124">
            <v>620</v>
          </cell>
          <cell r="D124">
            <v>59</v>
          </cell>
          <cell r="E124">
            <v>2</v>
          </cell>
          <cell r="F124">
            <v>30</v>
          </cell>
          <cell r="G124">
            <v>0</v>
          </cell>
          <cell r="H124">
            <v>0</v>
          </cell>
          <cell r="I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</v>
          </cell>
        </row>
        <row r="125">
          <cell r="B125">
            <v>25</v>
          </cell>
          <cell r="C125">
            <v>320</v>
          </cell>
          <cell r="D125">
            <v>112</v>
          </cell>
          <cell r="E125">
            <v>10</v>
          </cell>
          <cell r="F125">
            <v>73</v>
          </cell>
          <cell r="G125">
            <v>0</v>
          </cell>
          <cell r="H125">
            <v>2</v>
          </cell>
          <cell r="I125">
            <v>0</v>
          </cell>
          <cell r="J125">
            <v>0</v>
          </cell>
          <cell r="K125">
            <v>0</v>
          </cell>
          <cell r="L125">
            <v>1</v>
          </cell>
          <cell r="M125">
            <v>3</v>
          </cell>
          <cell r="N125">
            <v>1</v>
          </cell>
        </row>
        <row r="126">
          <cell r="B126">
            <v>10</v>
          </cell>
          <cell r="C126">
            <v>727</v>
          </cell>
          <cell r="D126">
            <v>25</v>
          </cell>
          <cell r="E126">
            <v>7</v>
          </cell>
          <cell r="F126">
            <v>65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1</v>
          </cell>
          <cell r="M126">
            <v>2</v>
          </cell>
          <cell r="N126">
            <v>3</v>
          </cell>
        </row>
        <row r="127">
          <cell r="B127">
            <v>24</v>
          </cell>
          <cell r="C127">
            <v>514</v>
          </cell>
          <cell r="D127">
            <v>81</v>
          </cell>
          <cell r="E127">
            <v>1</v>
          </cell>
          <cell r="F127">
            <v>103</v>
          </cell>
          <cell r="G127">
            <v>2</v>
          </cell>
          <cell r="H127">
            <v>1</v>
          </cell>
          <cell r="I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12</v>
          </cell>
          <cell r="N127">
            <v>4</v>
          </cell>
        </row>
        <row r="128">
          <cell r="B128">
            <v>8</v>
          </cell>
          <cell r="C128">
            <v>782</v>
          </cell>
          <cell r="D128">
            <v>58</v>
          </cell>
          <cell r="E128">
            <v>2</v>
          </cell>
          <cell r="F128">
            <v>99</v>
          </cell>
          <cell r="G128">
            <v>0</v>
          </cell>
          <cell r="H128">
            <v>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3</v>
          </cell>
          <cell r="N128">
            <v>3</v>
          </cell>
        </row>
        <row r="129">
          <cell r="B129">
            <v>26</v>
          </cell>
          <cell r="C129">
            <v>666</v>
          </cell>
          <cell r="D129">
            <v>140</v>
          </cell>
          <cell r="E129">
            <v>5</v>
          </cell>
          <cell r="F129">
            <v>137</v>
          </cell>
          <cell r="G129">
            <v>2</v>
          </cell>
          <cell r="H129">
            <v>0</v>
          </cell>
          <cell r="I129">
            <v>0</v>
          </cell>
          <cell r="J129">
            <v>4</v>
          </cell>
          <cell r="K129">
            <v>0</v>
          </cell>
          <cell r="L129">
            <v>1</v>
          </cell>
          <cell r="M129">
            <v>5</v>
          </cell>
          <cell r="N129">
            <v>9</v>
          </cell>
        </row>
        <row r="130">
          <cell r="B130">
            <v>6</v>
          </cell>
          <cell r="C130">
            <v>361</v>
          </cell>
          <cell r="D130">
            <v>33</v>
          </cell>
          <cell r="E130">
            <v>1</v>
          </cell>
          <cell r="F130">
            <v>33</v>
          </cell>
          <cell r="G130">
            <v>0</v>
          </cell>
          <cell r="H130">
            <v>1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</v>
          </cell>
          <cell r="N130">
            <v>2</v>
          </cell>
        </row>
        <row r="131">
          <cell r="B131">
            <v>5</v>
          </cell>
          <cell r="C131">
            <v>360</v>
          </cell>
          <cell r="D131">
            <v>80</v>
          </cell>
          <cell r="E131">
            <v>1</v>
          </cell>
          <cell r="F131">
            <v>26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2</v>
          </cell>
          <cell r="N131">
            <v>0</v>
          </cell>
        </row>
        <row r="132">
          <cell r="B132">
            <v>2</v>
          </cell>
          <cell r="C132">
            <v>673</v>
          </cell>
          <cell r="D132">
            <v>46</v>
          </cell>
          <cell r="E132">
            <v>1</v>
          </cell>
          <cell r="F132">
            <v>27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2</v>
          </cell>
          <cell r="N132">
            <v>0</v>
          </cell>
        </row>
        <row r="133">
          <cell r="B133">
            <v>8</v>
          </cell>
          <cell r="C133">
            <v>464</v>
          </cell>
          <cell r="D133">
            <v>75</v>
          </cell>
          <cell r="E133">
            <v>0</v>
          </cell>
          <cell r="F133">
            <v>39</v>
          </cell>
          <cell r="G133">
            <v>1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3</v>
          </cell>
          <cell r="N133">
            <v>1</v>
          </cell>
        </row>
        <row r="134">
          <cell r="B134">
            <v>2</v>
          </cell>
          <cell r="C134">
            <v>502</v>
          </cell>
          <cell r="D134">
            <v>57</v>
          </cell>
          <cell r="E134">
            <v>0</v>
          </cell>
          <cell r="F134">
            <v>7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1</v>
          </cell>
          <cell r="M134">
            <v>0</v>
          </cell>
          <cell r="N134">
            <v>0</v>
          </cell>
        </row>
        <row r="135">
          <cell r="B135">
            <v>12</v>
          </cell>
          <cell r="C135">
            <v>490</v>
          </cell>
          <cell r="D135">
            <v>137</v>
          </cell>
          <cell r="E135">
            <v>2</v>
          </cell>
          <cell r="F135">
            <v>52</v>
          </cell>
          <cell r="G135">
            <v>1</v>
          </cell>
          <cell r="H135">
            <v>0</v>
          </cell>
          <cell r="I135">
            <v>2</v>
          </cell>
          <cell r="J135">
            <v>1</v>
          </cell>
          <cell r="K135">
            <v>0</v>
          </cell>
          <cell r="L135">
            <v>3</v>
          </cell>
          <cell r="M135">
            <v>4</v>
          </cell>
          <cell r="N135">
            <v>1</v>
          </cell>
        </row>
        <row r="136">
          <cell r="B136">
            <v>2</v>
          </cell>
          <cell r="C136">
            <v>318</v>
          </cell>
          <cell r="D136">
            <v>19</v>
          </cell>
          <cell r="E136">
            <v>0</v>
          </cell>
          <cell r="F136">
            <v>26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1</v>
          </cell>
          <cell r="N136">
            <v>0</v>
          </cell>
        </row>
        <row r="137">
          <cell r="B137">
            <v>4</v>
          </cell>
          <cell r="C137">
            <v>535</v>
          </cell>
          <cell r="D137">
            <v>21</v>
          </cell>
          <cell r="E137">
            <v>2</v>
          </cell>
          <cell r="F137">
            <v>79</v>
          </cell>
          <cell r="G137">
            <v>0</v>
          </cell>
          <cell r="H137">
            <v>0</v>
          </cell>
          <cell r="I137">
            <v>1</v>
          </cell>
          <cell r="J137">
            <v>2</v>
          </cell>
          <cell r="K137">
            <v>2</v>
          </cell>
          <cell r="L137">
            <v>3</v>
          </cell>
          <cell r="M137">
            <v>6</v>
          </cell>
          <cell r="N137">
            <v>7</v>
          </cell>
        </row>
        <row r="138">
          <cell r="B138">
            <v>1</v>
          </cell>
          <cell r="C138">
            <v>456</v>
          </cell>
          <cell r="D138">
            <v>22</v>
          </cell>
          <cell r="E138">
            <v>0</v>
          </cell>
          <cell r="F138">
            <v>23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1</v>
          </cell>
          <cell r="N138">
            <v>2</v>
          </cell>
        </row>
        <row r="139">
          <cell r="B139">
            <v>66</v>
          </cell>
          <cell r="C139">
            <v>573</v>
          </cell>
          <cell r="D139">
            <v>85</v>
          </cell>
          <cell r="E139">
            <v>1</v>
          </cell>
          <cell r="F139">
            <v>22</v>
          </cell>
          <cell r="G139">
            <v>1</v>
          </cell>
          <cell r="H139">
            <v>0</v>
          </cell>
          <cell r="I139">
            <v>0</v>
          </cell>
          <cell r="J139">
            <v>1</v>
          </cell>
          <cell r="K139">
            <v>0</v>
          </cell>
          <cell r="L139">
            <v>1</v>
          </cell>
          <cell r="M139">
            <v>5</v>
          </cell>
          <cell r="N139">
            <v>9</v>
          </cell>
        </row>
        <row r="140">
          <cell r="B140">
            <v>23</v>
          </cell>
          <cell r="C140">
            <v>747</v>
          </cell>
          <cell r="D140">
            <v>154</v>
          </cell>
          <cell r="E140">
            <v>5</v>
          </cell>
          <cell r="F140">
            <v>26</v>
          </cell>
          <cell r="G140">
            <v>0</v>
          </cell>
          <cell r="H140">
            <v>2</v>
          </cell>
          <cell r="I140">
            <v>0</v>
          </cell>
          <cell r="J140">
            <v>1</v>
          </cell>
          <cell r="K140">
            <v>1</v>
          </cell>
          <cell r="L140">
            <v>1</v>
          </cell>
          <cell r="M140">
            <v>2</v>
          </cell>
          <cell r="N140">
            <v>3</v>
          </cell>
        </row>
        <row r="141">
          <cell r="B141">
            <v>8</v>
          </cell>
          <cell r="C141">
            <v>391</v>
          </cell>
          <cell r="D141">
            <v>108</v>
          </cell>
          <cell r="E141">
            <v>2</v>
          </cell>
          <cell r="F141">
            <v>20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1</v>
          </cell>
          <cell r="L141">
            <v>2</v>
          </cell>
          <cell r="M141">
            <v>3</v>
          </cell>
          <cell r="N141">
            <v>1</v>
          </cell>
        </row>
        <row r="142">
          <cell r="B142">
            <v>3</v>
          </cell>
          <cell r="C142">
            <v>489</v>
          </cell>
          <cell r="D142">
            <v>80</v>
          </cell>
          <cell r="E142">
            <v>0</v>
          </cell>
          <cell r="F142">
            <v>4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1</v>
          </cell>
          <cell r="N142">
            <v>1</v>
          </cell>
        </row>
        <row r="143">
          <cell r="B143">
            <v>4</v>
          </cell>
          <cell r="C143">
            <v>720</v>
          </cell>
          <cell r="D143">
            <v>137</v>
          </cell>
          <cell r="E143">
            <v>0</v>
          </cell>
          <cell r="F143">
            <v>65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2</v>
          </cell>
          <cell r="L143">
            <v>0</v>
          </cell>
          <cell r="M143">
            <v>4</v>
          </cell>
          <cell r="N143">
            <v>6</v>
          </cell>
        </row>
        <row r="144">
          <cell r="B144">
            <v>2</v>
          </cell>
          <cell r="C144">
            <v>575</v>
          </cell>
          <cell r="D144">
            <v>37</v>
          </cell>
          <cell r="E144">
            <v>2</v>
          </cell>
          <cell r="F144">
            <v>17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1</v>
          </cell>
          <cell r="M144">
            <v>1</v>
          </cell>
          <cell r="N144">
            <v>3</v>
          </cell>
        </row>
        <row r="145">
          <cell r="B145">
            <v>14</v>
          </cell>
          <cell r="C145">
            <v>362</v>
          </cell>
          <cell r="D145">
            <v>97</v>
          </cell>
          <cell r="E145">
            <v>2</v>
          </cell>
          <cell r="F145">
            <v>39</v>
          </cell>
          <cell r="G145">
            <v>0</v>
          </cell>
          <cell r="H145">
            <v>0</v>
          </cell>
          <cell r="I145">
            <v>1</v>
          </cell>
          <cell r="J145">
            <v>0</v>
          </cell>
          <cell r="K145">
            <v>1</v>
          </cell>
          <cell r="L145">
            <v>1</v>
          </cell>
          <cell r="M145">
            <v>0</v>
          </cell>
          <cell r="N145">
            <v>4</v>
          </cell>
        </row>
        <row r="146">
          <cell r="B146">
            <v>10</v>
          </cell>
          <cell r="C146">
            <v>400</v>
          </cell>
          <cell r="D146">
            <v>71</v>
          </cell>
          <cell r="E146">
            <v>3</v>
          </cell>
          <cell r="F146">
            <v>33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2</v>
          </cell>
        </row>
        <row r="147">
          <cell r="B147">
            <v>12</v>
          </cell>
          <cell r="C147">
            <v>408</v>
          </cell>
          <cell r="D147">
            <v>68</v>
          </cell>
          <cell r="E147">
            <v>2</v>
          </cell>
          <cell r="F147">
            <v>58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3</v>
          </cell>
        </row>
        <row r="148">
          <cell r="B148">
            <v>4</v>
          </cell>
          <cell r="C148">
            <v>305</v>
          </cell>
          <cell r="D148">
            <v>51</v>
          </cell>
          <cell r="E148">
            <v>0</v>
          </cell>
          <cell r="F148">
            <v>20</v>
          </cell>
          <cell r="G148">
            <v>0</v>
          </cell>
          <cell r="H148">
            <v>1</v>
          </cell>
          <cell r="I148">
            <v>1</v>
          </cell>
          <cell r="J148">
            <v>0</v>
          </cell>
          <cell r="K148">
            <v>0</v>
          </cell>
          <cell r="L148">
            <v>2</v>
          </cell>
          <cell r="M148">
            <v>0</v>
          </cell>
          <cell r="N148">
            <v>6</v>
          </cell>
        </row>
        <row r="149">
          <cell r="B149">
            <v>19</v>
          </cell>
          <cell r="C149">
            <v>318</v>
          </cell>
          <cell r="D149">
            <v>154</v>
          </cell>
          <cell r="E149">
            <v>5</v>
          </cell>
          <cell r="F149">
            <v>8</v>
          </cell>
          <cell r="G149">
            <v>0</v>
          </cell>
          <cell r="H149">
            <v>3</v>
          </cell>
          <cell r="I149">
            <v>2</v>
          </cell>
          <cell r="J149">
            <v>1</v>
          </cell>
          <cell r="K149">
            <v>0</v>
          </cell>
          <cell r="L149">
            <v>1</v>
          </cell>
          <cell r="M149">
            <v>3</v>
          </cell>
          <cell r="N149">
            <v>11</v>
          </cell>
        </row>
        <row r="150">
          <cell r="B150">
            <v>27</v>
          </cell>
          <cell r="C150">
            <v>543</v>
          </cell>
          <cell r="D150">
            <v>33</v>
          </cell>
          <cell r="E150">
            <v>2</v>
          </cell>
          <cell r="F150">
            <v>13</v>
          </cell>
          <cell r="G150">
            <v>0</v>
          </cell>
          <cell r="H150">
            <v>1</v>
          </cell>
          <cell r="I150">
            <v>0</v>
          </cell>
          <cell r="J150">
            <v>3</v>
          </cell>
          <cell r="K150">
            <v>1</v>
          </cell>
          <cell r="L150">
            <v>0</v>
          </cell>
          <cell r="M150">
            <v>3</v>
          </cell>
          <cell r="N150">
            <v>0</v>
          </cell>
        </row>
        <row r="151">
          <cell r="B151">
            <v>3</v>
          </cell>
          <cell r="C151">
            <v>412</v>
          </cell>
          <cell r="D151">
            <v>55</v>
          </cell>
          <cell r="E151">
            <v>0</v>
          </cell>
          <cell r="F151">
            <v>24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1</v>
          </cell>
          <cell r="L151">
            <v>0</v>
          </cell>
          <cell r="M151">
            <v>5</v>
          </cell>
          <cell r="N151">
            <v>3</v>
          </cell>
        </row>
        <row r="152">
          <cell r="B152">
            <v>2</v>
          </cell>
          <cell r="C152">
            <v>451</v>
          </cell>
          <cell r="D152">
            <v>11</v>
          </cell>
          <cell r="E152">
            <v>0</v>
          </cell>
          <cell r="F152">
            <v>13</v>
          </cell>
          <cell r="G152">
            <v>0</v>
          </cell>
          <cell r="H152">
            <v>1</v>
          </cell>
          <cell r="I152">
            <v>0</v>
          </cell>
          <cell r="J152">
            <v>0</v>
          </cell>
          <cell r="K152">
            <v>0</v>
          </cell>
          <cell r="L152">
            <v>1</v>
          </cell>
          <cell r="M152">
            <v>3</v>
          </cell>
          <cell r="N152">
            <v>0</v>
          </cell>
        </row>
        <row r="153">
          <cell r="B153">
            <v>2</v>
          </cell>
          <cell r="C153">
            <v>372</v>
          </cell>
          <cell r="D153">
            <v>25</v>
          </cell>
          <cell r="E153">
            <v>0</v>
          </cell>
          <cell r="F153">
            <v>10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1</v>
          </cell>
          <cell r="L153">
            <v>0</v>
          </cell>
          <cell r="M153">
            <v>0</v>
          </cell>
          <cell r="N153">
            <v>3</v>
          </cell>
        </row>
        <row r="154">
          <cell r="B154">
            <v>15</v>
          </cell>
          <cell r="C154">
            <v>308</v>
          </cell>
          <cell r="D154">
            <v>123</v>
          </cell>
          <cell r="E154">
            <v>4</v>
          </cell>
          <cell r="F154">
            <v>18</v>
          </cell>
          <cell r="G154">
            <v>0</v>
          </cell>
          <cell r="H154">
            <v>1</v>
          </cell>
          <cell r="I154">
            <v>0</v>
          </cell>
          <cell r="J154">
            <v>1</v>
          </cell>
          <cell r="K154">
            <v>0</v>
          </cell>
          <cell r="L154">
            <v>2</v>
          </cell>
          <cell r="M154">
            <v>0</v>
          </cell>
          <cell r="N154">
            <v>5</v>
          </cell>
        </row>
        <row r="155">
          <cell r="B155">
            <v>7</v>
          </cell>
          <cell r="C155">
            <v>305</v>
          </cell>
          <cell r="D155">
            <v>272</v>
          </cell>
          <cell r="E155">
            <v>6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>
            <v>0</v>
          </cell>
          <cell r="K155">
            <v>0</v>
          </cell>
          <cell r="L155">
            <v>11</v>
          </cell>
          <cell r="M155">
            <v>7</v>
          </cell>
          <cell r="N155">
            <v>0</v>
          </cell>
        </row>
        <row r="156">
          <cell r="B156">
            <v>4</v>
          </cell>
          <cell r="C156">
            <v>337</v>
          </cell>
          <cell r="D156">
            <v>45</v>
          </cell>
          <cell r="E156">
            <v>4</v>
          </cell>
          <cell r="F156">
            <v>1</v>
          </cell>
          <cell r="G156">
            <v>0</v>
          </cell>
          <cell r="H156">
            <v>1</v>
          </cell>
          <cell r="I156">
            <v>0</v>
          </cell>
          <cell r="J156">
            <v>0</v>
          </cell>
          <cell r="K156">
            <v>1</v>
          </cell>
          <cell r="L156">
            <v>2</v>
          </cell>
          <cell r="M156">
            <v>1</v>
          </cell>
          <cell r="N156">
            <v>0</v>
          </cell>
        </row>
        <row r="157">
          <cell r="B157">
            <v>11</v>
          </cell>
          <cell r="C157">
            <v>220</v>
          </cell>
          <cell r="D157">
            <v>272</v>
          </cell>
          <cell r="E157">
            <v>4</v>
          </cell>
          <cell r="F157">
            <v>43</v>
          </cell>
          <cell r="G157">
            <v>4</v>
          </cell>
          <cell r="H157">
            <v>3</v>
          </cell>
          <cell r="I157">
            <v>2</v>
          </cell>
          <cell r="J157">
            <v>3</v>
          </cell>
          <cell r="K157">
            <v>3</v>
          </cell>
          <cell r="L157">
            <v>5</v>
          </cell>
          <cell r="M157">
            <v>8</v>
          </cell>
          <cell r="N157">
            <v>9</v>
          </cell>
        </row>
        <row r="158">
          <cell r="B158">
            <v>11</v>
          </cell>
          <cell r="C158">
            <v>568</v>
          </cell>
          <cell r="D158">
            <v>69</v>
          </cell>
          <cell r="E158">
            <v>3</v>
          </cell>
          <cell r="F158">
            <v>19</v>
          </cell>
          <cell r="G158">
            <v>0</v>
          </cell>
          <cell r="H158">
            <v>0</v>
          </cell>
          <cell r="I158">
            <v>1</v>
          </cell>
          <cell r="J158">
            <v>0</v>
          </cell>
          <cell r="K158">
            <v>0</v>
          </cell>
          <cell r="L158">
            <v>1</v>
          </cell>
          <cell r="M158">
            <v>2</v>
          </cell>
          <cell r="N158">
            <v>2</v>
          </cell>
        </row>
        <row r="159">
          <cell r="B159">
            <v>1</v>
          </cell>
          <cell r="C159">
            <v>366</v>
          </cell>
          <cell r="D159">
            <v>12</v>
          </cell>
          <cell r="E159">
            <v>1</v>
          </cell>
          <cell r="F159">
            <v>24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3</v>
          </cell>
          <cell r="N159">
            <v>1</v>
          </cell>
        </row>
        <row r="160">
          <cell r="B160">
            <v>6</v>
          </cell>
          <cell r="C160">
            <v>72</v>
          </cell>
          <cell r="D160">
            <v>53</v>
          </cell>
          <cell r="E160">
            <v>3</v>
          </cell>
          <cell r="F160">
            <v>7</v>
          </cell>
          <cell r="G160">
            <v>2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1</v>
          </cell>
          <cell r="M160">
            <v>3</v>
          </cell>
          <cell r="N160">
            <v>4</v>
          </cell>
        </row>
        <row r="161">
          <cell r="B161">
            <v>3</v>
          </cell>
          <cell r="C161">
            <v>432</v>
          </cell>
          <cell r="D161">
            <v>47</v>
          </cell>
          <cell r="E161">
            <v>2</v>
          </cell>
          <cell r="F161">
            <v>12</v>
          </cell>
          <cell r="G161">
            <v>1</v>
          </cell>
          <cell r="H161">
            <v>0</v>
          </cell>
          <cell r="I161">
            <v>0</v>
          </cell>
          <cell r="J161">
            <v>1</v>
          </cell>
          <cell r="K161">
            <v>2</v>
          </cell>
          <cell r="L161">
            <v>1</v>
          </cell>
          <cell r="M161">
            <v>0</v>
          </cell>
          <cell r="N161">
            <v>5</v>
          </cell>
        </row>
        <row r="162">
          <cell r="B162">
            <v>23</v>
          </cell>
          <cell r="C162">
            <v>382</v>
          </cell>
          <cell r="D162">
            <v>155</v>
          </cell>
          <cell r="E162">
            <v>5</v>
          </cell>
          <cell r="F162">
            <v>30</v>
          </cell>
          <cell r="G162">
            <v>1</v>
          </cell>
          <cell r="H162">
            <v>0</v>
          </cell>
          <cell r="I162">
            <v>0</v>
          </cell>
          <cell r="J162">
            <v>1</v>
          </cell>
          <cell r="K162">
            <v>0</v>
          </cell>
          <cell r="L162">
            <v>3</v>
          </cell>
          <cell r="M162">
            <v>4</v>
          </cell>
          <cell r="N162">
            <v>4</v>
          </cell>
        </row>
        <row r="163">
          <cell r="B163">
            <v>34</v>
          </cell>
          <cell r="C163">
            <v>540</v>
          </cell>
          <cell r="D163">
            <v>56</v>
          </cell>
          <cell r="E163">
            <v>1</v>
          </cell>
          <cell r="F163">
            <v>3</v>
          </cell>
          <cell r="G163">
            <v>0</v>
          </cell>
          <cell r="H163">
            <v>1</v>
          </cell>
          <cell r="I163">
            <v>0</v>
          </cell>
          <cell r="J163">
            <v>1</v>
          </cell>
          <cell r="K163">
            <v>0</v>
          </cell>
          <cell r="L163">
            <v>0</v>
          </cell>
          <cell r="M163">
            <v>2</v>
          </cell>
          <cell r="N163">
            <v>2</v>
          </cell>
        </row>
        <row r="164">
          <cell r="B164">
            <v>11</v>
          </cell>
          <cell r="C164">
            <v>495</v>
          </cell>
          <cell r="D164">
            <v>133</v>
          </cell>
          <cell r="E164">
            <v>6</v>
          </cell>
          <cell r="F164">
            <v>83</v>
          </cell>
          <cell r="G164">
            <v>1</v>
          </cell>
          <cell r="H164">
            <v>2</v>
          </cell>
          <cell r="I164">
            <v>0</v>
          </cell>
          <cell r="J164">
            <v>2</v>
          </cell>
          <cell r="K164">
            <v>2</v>
          </cell>
          <cell r="L164">
            <v>1</v>
          </cell>
          <cell r="M164">
            <v>1</v>
          </cell>
          <cell r="N164">
            <v>3</v>
          </cell>
        </row>
        <row r="165">
          <cell r="B165">
            <v>49</v>
          </cell>
          <cell r="C165">
            <v>791</v>
          </cell>
          <cell r="D165">
            <v>63</v>
          </cell>
          <cell r="E165">
            <v>2</v>
          </cell>
          <cell r="F165">
            <v>22</v>
          </cell>
          <cell r="G165">
            <v>0</v>
          </cell>
          <cell r="H165">
            <v>1</v>
          </cell>
          <cell r="I165">
            <v>1</v>
          </cell>
          <cell r="J165">
            <v>0</v>
          </cell>
          <cell r="K165">
            <v>0</v>
          </cell>
          <cell r="L165">
            <v>5</v>
          </cell>
          <cell r="M165">
            <v>1</v>
          </cell>
          <cell r="N165">
            <v>2</v>
          </cell>
        </row>
        <row r="166">
          <cell r="B166">
            <v>35</v>
          </cell>
          <cell r="C166">
            <v>414</v>
          </cell>
          <cell r="D166">
            <v>50</v>
          </cell>
          <cell r="E166">
            <v>3</v>
          </cell>
          <cell r="F166">
            <v>13</v>
          </cell>
          <cell r="G166">
            <v>0</v>
          </cell>
          <cell r="H166">
            <v>1</v>
          </cell>
          <cell r="I166">
            <v>0</v>
          </cell>
          <cell r="J166">
            <v>1</v>
          </cell>
          <cell r="K166">
            <v>0</v>
          </cell>
          <cell r="L166">
            <v>1</v>
          </cell>
          <cell r="M166">
            <v>1</v>
          </cell>
          <cell r="N166">
            <v>1</v>
          </cell>
        </row>
        <row r="167">
          <cell r="B167">
            <v>0</v>
          </cell>
          <cell r="C167">
            <v>649</v>
          </cell>
          <cell r="D167">
            <v>15</v>
          </cell>
          <cell r="E167">
            <v>0</v>
          </cell>
          <cell r="F167">
            <v>36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2</v>
          </cell>
          <cell r="M167">
            <v>0</v>
          </cell>
          <cell r="N167">
            <v>4</v>
          </cell>
        </row>
        <row r="168">
          <cell r="B168">
            <v>2</v>
          </cell>
          <cell r="C168">
            <v>188</v>
          </cell>
          <cell r="D168">
            <v>23</v>
          </cell>
          <cell r="E168">
            <v>0</v>
          </cell>
          <cell r="F168">
            <v>2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3</v>
          </cell>
        </row>
        <row r="169">
          <cell r="B169">
            <v>0</v>
          </cell>
          <cell r="C169">
            <v>133</v>
          </cell>
          <cell r="D169">
            <v>8</v>
          </cell>
          <cell r="E169">
            <v>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B170">
            <v>0</v>
          </cell>
          <cell r="C170">
            <v>190</v>
          </cell>
          <cell r="D170">
            <v>15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B171">
            <v>18</v>
          </cell>
          <cell r="C171">
            <v>676</v>
          </cell>
          <cell r="D171">
            <v>54</v>
          </cell>
          <cell r="E171">
            <v>3</v>
          </cell>
          <cell r="F171">
            <v>28</v>
          </cell>
          <cell r="G171">
            <v>0</v>
          </cell>
          <cell r="H171">
            <v>0</v>
          </cell>
          <cell r="I171">
            <v>1</v>
          </cell>
          <cell r="J171">
            <v>0</v>
          </cell>
          <cell r="K171">
            <v>1</v>
          </cell>
          <cell r="L171">
            <v>3</v>
          </cell>
          <cell r="M171">
            <v>1</v>
          </cell>
          <cell r="N171">
            <v>4</v>
          </cell>
        </row>
        <row r="172">
          <cell r="B172">
            <v>7</v>
          </cell>
          <cell r="C172">
            <v>122</v>
          </cell>
          <cell r="D172">
            <v>17</v>
          </cell>
          <cell r="E172">
            <v>0</v>
          </cell>
          <cell r="F172">
            <v>8</v>
          </cell>
          <cell r="G172">
            <v>0</v>
          </cell>
          <cell r="H172">
            <v>0</v>
          </cell>
          <cell r="I172">
            <v>0</v>
          </cell>
          <cell r="J172">
            <v>1</v>
          </cell>
          <cell r="K172">
            <v>0</v>
          </cell>
          <cell r="L172">
            <v>0</v>
          </cell>
          <cell r="M172">
            <v>2</v>
          </cell>
          <cell r="N172">
            <v>1</v>
          </cell>
        </row>
        <row r="173">
          <cell r="B173">
            <v>2</v>
          </cell>
          <cell r="C173">
            <v>347</v>
          </cell>
          <cell r="D173">
            <v>37</v>
          </cell>
          <cell r="E173">
            <v>1</v>
          </cell>
          <cell r="F173">
            <v>14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2</v>
          </cell>
          <cell r="M173">
            <v>1</v>
          </cell>
          <cell r="N173">
            <v>0</v>
          </cell>
        </row>
        <row r="174">
          <cell r="B174">
            <v>14</v>
          </cell>
          <cell r="C174">
            <v>324</v>
          </cell>
          <cell r="D174">
            <v>38</v>
          </cell>
          <cell r="E174">
            <v>4</v>
          </cell>
          <cell r="F174">
            <v>47</v>
          </cell>
          <cell r="G174">
            <v>2</v>
          </cell>
          <cell r="H174">
            <v>0</v>
          </cell>
          <cell r="I174">
            <v>1</v>
          </cell>
          <cell r="J174">
            <v>0</v>
          </cell>
          <cell r="K174">
            <v>1</v>
          </cell>
          <cell r="L174">
            <v>0</v>
          </cell>
          <cell r="M174">
            <v>1</v>
          </cell>
          <cell r="N174">
            <v>1</v>
          </cell>
        </row>
        <row r="175">
          <cell r="B175">
            <v>53</v>
          </cell>
          <cell r="C175">
            <v>559</v>
          </cell>
          <cell r="D175">
            <v>69</v>
          </cell>
          <cell r="E175">
            <v>1</v>
          </cell>
          <cell r="F175">
            <v>22</v>
          </cell>
          <cell r="G175">
            <v>0</v>
          </cell>
          <cell r="H175">
            <v>4</v>
          </cell>
          <cell r="I175">
            <v>0</v>
          </cell>
          <cell r="J175">
            <v>1</v>
          </cell>
          <cell r="K175">
            <v>1</v>
          </cell>
          <cell r="L175">
            <v>1</v>
          </cell>
          <cell r="M175">
            <v>0</v>
          </cell>
          <cell r="N175">
            <v>0</v>
          </cell>
        </row>
        <row r="176">
          <cell r="B176">
            <v>4</v>
          </cell>
          <cell r="C176">
            <v>580</v>
          </cell>
          <cell r="D176">
            <v>16</v>
          </cell>
          <cell r="E176">
            <v>0</v>
          </cell>
          <cell r="F176">
            <v>33</v>
          </cell>
          <cell r="G176">
            <v>0</v>
          </cell>
          <cell r="H176">
            <v>1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2</v>
          </cell>
        </row>
        <row r="177">
          <cell r="B177">
            <v>11</v>
          </cell>
          <cell r="C177">
            <v>279</v>
          </cell>
          <cell r="D177">
            <v>259</v>
          </cell>
          <cell r="E177">
            <v>6</v>
          </cell>
          <cell r="F177">
            <v>19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</v>
          </cell>
          <cell r="L177">
            <v>3</v>
          </cell>
          <cell r="M177">
            <v>6</v>
          </cell>
          <cell r="N177">
            <v>3</v>
          </cell>
        </row>
        <row r="178">
          <cell r="B178">
            <v>1</v>
          </cell>
          <cell r="C178">
            <v>492</v>
          </cell>
          <cell r="D178">
            <v>20</v>
          </cell>
          <cell r="E178">
            <v>0</v>
          </cell>
          <cell r="F178">
            <v>16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2</v>
          </cell>
        </row>
        <row r="179">
          <cell r="B179">
            <v>34</v>
          </cell>
          <cell r="C179">
            <v>327</v>
          </cell>
          <cell r="D179">
            <v>60</v>
          </cell>
          <cell r="E179">
            <v>2</v>
          </cell>
          <cell r="F179">
            <v>89</v>
          </cell>
          <cell r="G179">
            <v>4</v>
          </cell>
          <cell r="H179">
            <v>2</v>
          </cell>
          <cell r="I179">
            <v>0</v>
          </cell>
          <cell r="J179">
            <v>0</v>
          </cell>
          <cell r="K179">
            <v>0</v>
          </cell>
          <cell r="L179">
            <v>2</v>
          </cell>
          <cell r="M179">
            <v>3</v>
          </cell>
          <cell r="N179">
            <v>5</v>
          </cell>
        </row>
        <row r="180">
          <cell r="B180">
            <v>49</v>
          </cell>
          <cell r="C180">
            <v>264</v>
          </cell>
          <cell r="D180">
            <v>59</v>
          </cell>
          <cell r="E180">
            <v>0</v>
          </cell>
          <cell r="F180">
            <v>30</v>
          </cell>
          <cell r="G180">
            <v>0</v>
          </cell>
          <cell r="H180">
            <v>1</v>
          </cell>
          <cell r="I180">
            <v>0</v>
          </cell>
          <cell r="J180">
            <v>0</v>
          </cell>
          <cell r="K180">
            <v>0</v>
          </cell>
          <cell r="L180">
            <v>1</v>
          </cell>
          <cell r="M180">
            <v>0</v>
          </cell>
          <cell r="N180">
            <v>1</v>
          </cell>
        </row>
        <row r="181">
          <cell r="B181">
            <v>9</v>
          </cell>
          <cell r="C181">
            <v>456</v>
          </cell>
          <cell r="D181">
            <v>22</v>
          </cell>
          <cell r="E181">
            <v>0</v>
          </cell>
          <cell r="F181">
            <v>15</v>
          </cell>
          <cell r="G181">
            <v>0</v>
          </cell>
          <cell r="H181">
            <v>0</v>
          </cell>
          <cell r="I181">
            <v>0</v>
          </cell>
          <cell r="J181">
            <v>1</v>
          </cell>
          <cell r="K181">
            <v>0</v>
          </cell>
          <cell r="L181">
            <v>0</v>
          </cell>
          <cell r="M181">
            <v>0</v>
          </cell>
          <cell r="N181">
            <v>2</v>
          </cell>
        </row>
        <row r="182">
          <cell r="B182">
            <v>43</v>
          </cell>
          <cell r="C182">
            <v>418</v>
          </cell>
          <cell r="D182">
            <v>58</v>
          </cell>
          <cell r="E182">
            <v>8</v>
          </cell>
          <cell r="F182">
            <v>27</v>
          </cell>
          <cell r="G182">
            <v>0</v>
          </cell>
          <cell r="H182">
            <v>1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1</v>
          </cell>
          <cell r="N182">
            <v>1</v>
          </cell>
        </row>
        <row r="183">
          <cell r="B183">
            <v>45</v>
          </cell>
          <cell r="C183">
            <v>312</v>
          </cell>
          <cell r="D183">
            <v>78</v>
          </cell>
          <cell r="E183">
            <v>3</v>
          </cell>
          <cell r="F183">
            <v>37</v>
          </cell>
          <cell r="G183">
            <v>0</v>
          </cell>
          <cell r="H183">
            <v>0</v>
          </cell>
          <cell r="I183">
            <v>1</v>
          </cell>
          <cell r="J183">
            <v>0</v>
          </cell>
          <cell r="K183">
            <v>0</v>
          </cell>
          <cell r="L183">
            <v>1</v>
          </cell>
          <cell r="M183">
            <v>1</v>
          </cell>
          <cell r="N183">
            <v>3</v>
          </cell>
        </row>
        <row r="184">
          <cell r="B184">
            <v>7</v>
          </cell>
          <cell r="C184">
            <v>455</v>
          </cell>
          <cell r="D184">
            <v>56</v>
          </cell>
          <cell r="E184">
            <v>3</v>
          </cell>
          <cell r="F184">
            <v>35</v>
          </cell>
          <cell r="G184">
            <v>1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2</v>
          </cell>
          <cell r="M184">
            <v>3</v>
          </cell>
          <cell r="N184">
            <v>0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zoomScale="85" zoomScaleNormal="85" workbookViewId="0">
      <selection activeCell="P10" sqref="P10"/>
    </sheetView>
  </sheetViews>
  <sheetFormatPr defaultRowHeight="15"/>
  <cols>
    <col min="1" max="1" width="17.7109375" customWidth="1"/>
  </cols>
  <sheetData>
    <row r="1" spans="1:21" ht="20.25">
      <c r="A1" s="188" t="s">
        <v>333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</row>
    <row r="2" spans="1:21" ht="20.25">
      <c r="A2" s="188" t="s">
        <v>498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21" ht="20.25">
      <c r="A3" s="188" t="s">
        <v>2880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</row>
    <row r="4" spans="1:21" ht="20.25">
      <c r="A4" s="185" t="s">
        <v>2879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</row>
    <row r="5" spans="1:21" ht="20.25">
      <c r="A5" s="185" t="s">
        <v>2877</v>
      </c>
      <c r="B5" s="185"/>
      <c r="C5" s="185"/>
      <c r="D5" s="185"/>
      <c r="E5" s="185"/>
      <c r="F5" s="185"/>
      <c r="G5" s="185"/>
      <c r="H5" s="185"/>
      <c r="I5" s="185" t="s">
        <v>2878</v>
      </c>
      <c r="J5" s="185"/>
      <c r="K5" s="185"/>
      <c r="L5" s="185"/>
      <c r="M5" s="185"/>
      <c r="N5" s="185"/>
      <c r="O5" s="185"/>
      <c r="P5" s="185"/>
      <c r="Q5" s="185"/>
      <c r="R5" s="185"/>
    </row>
    <row r="6" spans="1:21" ht="15" customHeight="1">
      <c r="A6" s="186" t="s">
        <v>2854</v>
      </c>
      <c r="B6" s="189" t="s">
        <v>2855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7" t="s">
        <v>2856</v>
      </c>
      <c r="O6" s="187" t="s">
        <v>1575</v>
      </c>
      <c r="P6" s="187" t="s">
        <v>12</v>
      </c>
      <c r="Q6" s="187" t="s">
        <v>1761</v>
      </c>
      <c r="R6" s="187" t="s">
        <v>2682</v>
      </c>
    </row>
    <row r="7" spans="1:21" ht="101.25" customHeight="1">
      <c r="A7" s="186"/>
      <c r="B7" s="172" t="s">
        <v>158</v>
      </c>
      <c r="C7" s="172" t="s">
        <v>159</v>
      </c>
      <c r="D7" s="172" t="s">
        <v>160</v>
      </c>
      <c r="E7" s="172" t="s">
        <v>161</v>
      </c>
      <c r="F7" s="172" t="s">
        <v>162</v>
      </c>
      <c r="G7" s="172" t="s">
        <v>507</v>
      </c>
      <c r="H7" s="172" t="s">
        <v>508</v>
      </c>
      <c r="I7" s="172" t="s">
        <v>165</v>
      </c>
      <c r="J7" s="172" t="s">
        <v>166</v>
      </c>
      <c r="K7" s="172" t="s">
        <v>167</v>
      </c>
      <c r="L7" s="172" t="s">
        <v>168</v>
      </c>
      <c r="M7" s="173" t="s">
        <v>509</v>
      </c>
      <c r="N7" s="187"/>
      <c r="O7" s="187"/>
      <c r="P7" s="187"/>
      <c r="Q7" s="187"/>
      <c r="R7" s="187"/>
    </row>
    <row r="8" spans="1:21" ht="18.75" customHeight="1">
      <c r="A8" s="174" t="s">
        <v>2853</v>
      </c>
      <c r="B8" s="175">
        <v>234</v>
      </c>
      <c r="C8" s="175">
        <v>27351</v>
      </c>
      <c r="D8" s="175">
        <v>27697</v>
      </c>
      <c r="E8" s="175">
        <v>244</v>
      </c>
      <c r="F8" s="175">
        <v>121</v>
      </c>
      <c r="G8" s="175">
        <v>44</v>
      </c>
      <c r="H8" s="175">
        <v>47</v>
      </c>
      <c r="I8" s="175">
        <v>29</v>
      </c>
      <c r="J8" s="175">
        <v>32</v>
      </c>
      <c r="K8" s="175">
        <v>88</v>
      </c>
      <c r="L8" s="175">
        <v>233</v>
      </c>
      <c r="M8" s="175">
        <v>243</v>
      </c>
      <c r="N8" s="175">
        <f>SUM(B8:M8)</f>
        <v>56363</v>
      </c>
      <c r="O8" s="175">
        <v>0</v>
      </c>
      <c r="P8" s="175">
        <v>204</v>
      </c>
      <c r="Q8" s="175">
        <f>N8+P8</f>
        <v>56567</v>
      </c>
      <c r="R8" s="175">
        <v>0</v>
      </c>
      <c r="U8" s="180"/>
    </row>
    <row r="9" spans="1:21" ht="18.75" customHeight="1">
      <c r="A9" s="174" t="s">
        <v>501</v>
      </c>
      <c r="B9" s="175">
        <v>357</v>
      </c>
      <c r="C9" s="175">
        <v>20908</v>
      </c>
      <c r="D9" s="175">
        <v>39347</v>
      </c>
      <c r="E9" s="175">
        <v>469</v>
      </c>
      <c r="F9" s="175">
        <v>171</v>
      </c>
      <c r="G9" s="175">
        <v>96</v>
      </c>
      <c r="H9" s="175">
        <v>99</v>
      </c>
      <c r="I9" s="175">
        <v>120</v>
      </c>
      <c r="J9" s="175">
        <v>89</v>
      </c>
      <c r="K9" s="175">
        <v>288</v>
      </c>
      <c r="L9" s="175">
        <v>425</v>
      </c>
      <c r="M9" s="175">
        <v>764</v>
      </c>
      <c r="N9" s="175">
        <f t="shared" ref="N9:N26" si="0">SUM(B9:M9)</f>
        <v>63133</v>
      </c>
      <c r="O9" s="175">
        <v>0</v>
      </c>
      <c r="P9" s="175">
        <v>443</v>
      </c>
      <c r="Q9" s="175">
        <f t="shared" ref="Q9:Q24" si="1">N9+P9</f>
        <v>63576</v>
      </c>
      <c r="R9" s="175">
        <v>0</v>
      </c>
      <c r="U9" s="180"/>
    </row>
    <row r="10" spans="1:21" ht="18.75" customHeight="1">
      <c r="A10" s="174" t="s">
        <v>2857</v>
      </c>
      <c r="B10" s="175">
        <v>243</v>
      </c>
      <c r="C10" s="175">
        <v>26992</v>
      </c>
      <c r="D10" s="175">
        <v>33403</v>
      </c>
      <c r="E10" s="175">
        <v>310</v>
      </c>
      <c r="F10" s="175">
        <v>164</v>
      </c>
      <c r="G10" s="175">
        <v>44</v>
      </c>
      <c r="H10" s="175">
        <v>48</v>
      </c>
      <c r="I10" s="175">
        <v>35</v>
      </c>
      <c r="J10" s="175">
        <v>48</v>
      </c>
      <c r="K10" s="175">
        <v>116</v>
      </c>
      <c r="L10" s="175">
        <v>336</v>
      </c>
      <c r="M10" s="175">
        <v>185</v>
      </c>
      <c r="N10" s="175">
        <f t="shared" si="0"/>
        <v>61924</v>
      </c>
      <c r="O10" s="175">
        <v>0</v>
      </c>
      <c r="P10" s="175">
        <v>282</v>
      </c>
      <c r="Q10" s="175">
        <f t="shared" si="1"/>
        <v>62206</v>
      </c>
      <c r="R10" s="175">
        <v>0</v>
      </c>
      <c r="U10" s="180"/>
    </row>
    <row r="11" spans="1:21" ht="18.75" customHeight="1">
      <c r="A11" s="174" t="s">
        <v>2858</v>
      </c>
      <c r="B11" s="175">
        <v>384</v>
      </c>
      <c r="C11" s="175">
        <v>34509</v>
      </c>
      <c r="D11" s="175">
        <v>36907</v>
      </c>
      <c r="E11" s="175">
        <v>269</v>
      </c>
      <c r="F11" s="175">
        <v>273</v>
      </c>
      <c r="G11" s="175">
        <v>42</v>
      </c>
      <c r="H11" s="175">
        <v>43</v>
      </c>
      <c r="I11" s="175">
        <v>47</v>
      </c>
      <c r="J11" s="175">
        <v>41</v>
      </c>
      <c r="K11" s="175">
        <v>191</v>
      </c>
      <c r="L11" s="175">
        <v>190</v>
      </c>
      <c r="M11" s="175">
        <v>237</v>
      </c>
      <c r="N11" s="175">
        <f t="shared" si="0"/>
        <v>73133</v>
      </c>
      <c r="O11" s="175">
        <v>0</v>
      </c>
      <c r="P11" s="175">
        <v>310</v>
      </c>
      <c r="Q11" s="175">
        <f t="shared" si="1"/>
        <v>73443</v>
      </c>
      <c r="R11" s="175">
        <v>0</v>
      </c>
      <c r="U11" s="180"/>
    </row>
    <row r="12" spans="1:21" ht="18.75" customHeight="1">
      <c r="A12" s="174" t="s">
        <v>2859</v>
      </c>
      <c r="B12" s="175">
        <v>560</v>
      </c>
      <c r="C12" s="175">
        <v>37949</v>
      </c>
      <c r="D12" s="175">
        <v>26467</v>
      </c>
      <c r="E12" s="175">
        <v>461</v>
      </c>
      <c r="F12" s="175">
        <v>284</v>
      </c>
      <c r="G12" s="175">
        <v>90</v>
      </c>
      <c r="H12" s="175">
        <v>97</v>
      </c>
      <c r="I12" s="175">
        <v>68</v>
      </c>
      <c r="J12" s="175">
        <v>88</v>
      </c>
      <c r="K12" s="175">
        <v>124</v>
      </c>
      <c r="L12" s="175">
        <v>281</v>
      </c>
      <c r="M12" s="175">
        <v>354</v>
      </c>
      <c r="N12" s="175">
        <f t="shared" si="0"/>
        <v>66823</v>
      </c>
      <c r="O12" s="175">
        <v>0</v>
      </c>
      <c r="P12" s="175">
        <v>491</v>
      </c>
      <c r="Q12" s="175">
        <f t="shared" si="1"/>
        <v>67314</v>
      </c>
      <c r="R12" s="175">
        <v>0</v>
      </c>
      <c r="U12" s="180"/>
    </row>
    <row r="13" spans="1:21" ht="18.75" customHeight="1">
      <c r="A13" s="174" t="s">
        <v>2860</v>
      </c>
      <c r="B13" s="175">
        <v>334</v>
      </c>
      <c r="C13" s="175">
        <v>7564</v>
      </c>
      <c r="D13" s="175">
        <v>34011</v>
      </c>
      <c r="E13" s="175">
        <v>709</v>
      </c>
      <c r="F13" s="175">
        <v>230</v>
      </c>
      <c r="G13" s="175">
        <v>105</v>
      </c>
      <c r="H13" s="175">
        <v>96</v>
      </c>
      <c r="I13" s="175">
        <v>89</v>
      </c>
      <c r="J13" s="175">
        <v>87</v>
      </c>
      <c r="K13" s="175">
        <v>1455</v>
      </c>
      <c r="L13" s="175">
        <v>358</v>
      </c>
      <c r="M13" s="175">
        <v>177</v>
      </c>
      <c r="N13" s="175">
        <f t="shared" si="0"/>
        <v>45215</v>
      </c>
      <c r="O13" s="175">
        <v>0</v>
      </c>
      <c r="P13" s="175">
        <v>415</v>
      </c>
      <c r="Q13" s="175">
        <f t="shared" si="1"/>
        <v>45630</v>
      </c>
      <c r="R13" s="175">
        <v>0</v>
      </c>
      <c r="U13" s="180"/>
    </row>
    <row r="14" spans="1:21" ht="18.75" customHeight="1">
      <c r="A14" s="174" t="s">
        <v>2861</v>
      </c>
      <c r="B14" s="175">
        <v>453</v>
      </c>
      <c r="C14" s="175">
        <v>10351</v>
      </c>
      <c r="D14" s="175">
        <v>36688</v>
      </c>
      <c r="E14" s="175">
        <v>819</v>
      </c>
      <c r="F14" s="175">
        <v>406</v>
      </c>
      <c r="G14" s="175">
        <v>152</v>
      </c>
      <c r="H14" s="175">
        <v>89</v>
      </c>
      <c r="I14" s="175">
        <v>87</v>
      </c>
      <c r="J14" s="175">
        <v>95</v>
      </c>
      <c r="K14" s="175">
        <v>804</v>
      </c>
      <c r="L14" s="175">
        <v>599</v>
      </c>
      <c r="M14" s="175">
        <v>229</v>
      </c>
      <c r="N14" s="175">
        <f t="shared" si="0"/>
        <v>50772</v>
      </c>
      <c r="O14" s="175">
        <v>0</v>
      </c>
      <c r="P14" s="175">
        <v>470</v>
      </c>
      <c r="Q14" s="175">
        <f t="shared" si="1"/>
        <v>51242</v>
      </c>
      <c r="R14" s="175">
        <v>0</v>
      </c>
      <c r="U14" s="180"/>
    </row>
    <row r="15" spans="1:21" ht="18.75" customHeight="1">
      <c r="A15" s="174" t="s">
        <v>2862</v>
      </c>
      <c r="B15" s="175">
        <v>547</v>
      </c>
      <c r="C15" s="175">
        <v>68600</v>
      </c>
      <c r="D15" s="175">
        <v>19791</v>
      </c>
      <c r="E15" s="175">
        <v>662</v>
      </c>
      <c r="F15" s="175">
        <v>599</v>
      </c>
      <c r="G15" s="175">
        <v>117</v>
      </c>
      <c r="H15" s="175">
        <v>165</v>
      </c>
      <c r="I15" s="175">
        <v>117</v>
      </c>
      <c r="J15" s="175">
        <v>145</v>
      </c>
      <c r="K15" s="175">
        <v>191</v>
      </c>
      <c r="L15" s="175">
        <v>346</v>
      </c>
      <c r="M15" s="175">
        <v>478</v>
      </c>
      <c r="N15" s="175">
        <f t="shared" si="0"/>
        <v>91758</v>
      </c>
      <c r="O15" s="175">
        <v>0</v>
      </c>
      <c r="P15" s="175">
        <v>613</v>
      </c>
      <c r="Q15" s="175">
        <f t="shared" si="1"/>
        <v>92371</v>
      </c>
      <c r="R15" s="175">
        <v>0</v>
      </c>
      <c r="U15" s="180"/>
    </row>
    <row r="16" spans="1:21" ht="18.75" customHeight="1">
      <c r="A16" s="174" t="s">
        <v>2863</v>
      </c>
      <c r="B16" s="175">
        <v>381</v>
      </c>
      <c r="C16" s="175">
        <v>14481</v>
      </c>
      <c r="D16" s="175">
        <v>29493</v>
      </c>
      <c r="E16" s="175">
        <v>489</v>
      </c>
      <c r="F16" s="175">
        <v>184</v>
      </c>
      <c r="G16" s="175">
        <v>108</v>
      </c>
      <c r="H16" s="175">
        <v>92</v>
      </c>
      <c r="I16" s="175">
        <v>59</v>
      </c>
      <c r="J16" s="175">
        <v>88</v>
      </c>
      <c r="K16" s="175">
        <v>239</v>
      </c>
      <c r="L16" s="175">
        <v>481</v>
      </c>
      <c r="M16" s="175">
        <v>185</v>
      </c>
      <c r="N16" s="175">
        <f t="shared" si="0"/>
        <v>46280</v>
      </c>
      <c r="O16" s="175">
        <v>0</v>
      </c>
      <c r="P16" s="175">
        <v>408</v>
      </c>
      <c r="Q16" s="175">
        <f t="shared" si="1"/>
        <v>46688</v>
      </c>
      <c r="R16" s="175">
        <v>0</v>
      </c>
      <c r="U16" s="180"/>
    </row>
    <row r="17" spans="1:21" ht="18.75" customHeight="1">
      <c r="A17" s="174" t="s">
        <v>2864</v>
      </c>
      <c r="B17" s="175">
        <v>1140</v>
      </c>
      <c r="C17" s="175">
        <v>72198</v>
      </c>
      <c r="D17" s="175">
        <v>13733</v>
      </c>
      <c r="E17" s="175">
        <v>3288</v>
      </c>
      <c r="F17" s="175">
        <v>504</v>
      </c>
      <c r="G17" s="175">
        <v>113</v>
      </c>
      <c r="H17" s="175">
        <v>123</v>
      </c>
      <c r="I17" s="175">
        <v>103</v>
      </c>
      <c r="J17" s="175">
        <v>133</v>
      </c>
      <c r="K17" s="175">
        <v>151</v>
      </c>
      <c r="L17" s="175">
        <v>233</v>
      </c>
      <c r="M17" s="175">
        <v>448</v>
      </c>
      <c r="N17" s="175">
        <f t="shared" si="0"/>
        <v>92167</v>
      </c>
      <c r="O17" s="175">
        <v>0</v>
      </c>
      <c r="P17" s="175">
        <v>624</v>
      </c>
      <c r="Q17" s="175">
        <f t="shared" si="1"/>
        <v>92791</v>
      </c>
      <c r="R17" s="175">
        <v>0</v>
      </c>
      <c r="U17" s="180"/>
    </row>
    <row r="18" spans="1:21" ht="18.75" customHeight="1">
      <c r="A18" s="174" t="s">
        <v>2865</v>
      </c>
      <c r="B18" s="175">
        <v>1083</v>
      </c>
      <c r="C18" s="175">
        <v>57400</v>
      </c>
      <c r="D18" s="175">
        <v>10592</v>
      </c>
      <c r="E18" s="175">
        <v>2553</v>
      </c>
      <c r="F18" s="175">
        <v>391</v>
      </c>
      <c r="G18" s="175">
        <v>158</v>
      </c>
      <c r="H18" s="175">
        <v>160</v>
      </c>
      <c r="I18" s="175">
        <v>124</v>
      </c>
      <c r="J18" s="175">
        <v>206</v>
      </c>
      <c r="K18" s="175">
        <v>174</v>
      </c>
      <c r="L18" s="175">
        <v>329</v>
      </c>
      <c r="M18" s="175">
        <v>545</v>
      </c>
      <c r="N18" s="175">
        <f t="shared" si="0"/>
        <v>73715</v>
      </c>
      <c r="O18" s="175">
        <v>0</v>
      </c>
      <c r="P18" s="175">
        <v>968</v>
      </c>
      <c r="Q18" s="175">
        <f t="shared" si="1"/>
        <v>74683</v>
      </c>
      <c r="R18" s="175">
        <v>0</v>
      </c>
      <c r="U18" s="180"/>
    </row>
    <row r="19" spans="1:21" ht="18.75" customHeight="1">
      <c r="A19" s="174" t="s">
        <v>2866</v>
      </c>
      <c r="B19" s="175">
        <v>1832</v>
      </c>
      <c r="C19" s="175">
        <v>61162</v>
      </c>
      <c r="D19" s="175">
        <v>8658</v>
      </c>
      <c r="E19" s="175">
        <v>12209</v>
      </c>
      <c r="F19" s="175">
        <v>589</v>
      </c>
      <c r="G19" s="175">
        <v>197</v>
      </c>
      <c r="H19" s="175">
        <v>180</v>
      </c>
      <c r="I19" s="175">
        <v>158</v>
      </c>
      <c r="J19" s="175">
        <v>201</v>
      </c>
      <c r="K19" s="175">
        <v>239</v>
      </c>
      <c r="L19" s="175">
        <v>294</v>
      </c>
      <c r="M19" s="175">
        <v>534</v>
      </c>
      <c r="N19" s="175">
        <f t="shared" si="0"/>
        <v>86253</v>
      </c>
      <c r="O19" s="175">
        <v>0</v>
      </c>
      <c r="P19" s="175">
        <v>834</v>
      </c>
      <c r="Q19" s="175">
        <f t="shared" si="1"/>
        <v>87087</v>
      </c>
      <c r="R19" s="175">
        <v>0</v>
      </c>
      <c r="U19" s="180"/>
    </row>
    <row r="20" spans="1:21" ht="18.75" customHeight="1">
      <c r="A20" s="174" t="s">
        <v>2867</v>
      </c>
      <c r="B20" s="175">
        <v>189</v>
      </c>
      <c r="C20" s="175">
        <v>23098</v>
      </c>
      <c r="D20" s="175">
        <v>7060</v>
      </c>
      <c r="E20" s="175">
        <v>201</v>
      </c>
      <c r="F20" s="175">
        <v>281</v>
      </c>
      <c r="G20" s="175">
        <v>35</v>
      </c>
      <c r="H20" s="175">
        <v>29</v>
      </c>
      <c r="I20" s="175">
        <v>25</v>
      </c>
      <c r="J20" s="175">
        <v>32</v>
      </c>
      <c r="K20" s="175">
        <v>54</v>
      </c>
      <c r="L20" s="175">
        <v>110</v>
      </c>
      <c r="M20" s="175">
        <v>145</v>
      </c>
      <c r="N20" s="175">
        <f t="shared" si="0"/>
        <v>31259</v>
      </c>
      <c r="O20" s="175">
        <v>0</v>
      </c>
      <c r="P20" s="175">
        <v>141</v>
      </c>
      <c r="Q20" s="175">
        <f t="shared" si="1"/>
        <v>31400</v>
      </c>
      <c r="R20" s="175">
        <v>0</v>
      </c>
      <c r="U20" s="180"/>
    </row>
    <row r="21" spans="1:21" ht="18.75" customHeight="1">
      <c r="A21" s="174" t="s">
        <v>2868</v>
      </c>
      <c r="B21" s="175">
        <v>537</v>
      </c>
      <c r="C21" s="175">
        <v>43125</v>
      </c>
      <c r="D21" s="175">
        <v>6389</v>
      </c>
      <c r="E21" s="175">
        <v>397</v>
      </c>
      <c r="F21" s="175">
        <v>4894</v>
      </c>
      <c r="G21" s="175">
        <v>90</v>
      </c>
      <c r="H21" s="175">
        <v>77</v>
      </c>
      <c r="I21" s="175">
        <v>59</v>
      </c>
      <c r="J21" s="175">
        <v>106</v>
      </c>
      <c r="K21" s="175">
        <v>78</v>
      </c>
      <c r="L21" s="175">
        <v>151</v>
      </c>
      <c r="M21" s="175">
        <v>221</v>
      </c>
      <c r="N21" s="175">
        <f t="shared" si="0"/>
        <v>56124</v>
      </c>
      <c r="O21" s="175">
        <v>0</v>
      </c>
      <c r="P21" s="175">
        <v>271</v>
      </c>
      <c r="Q21" s="175">
        <f t="shared" si="1"/>
        <v>56395</v>
      </c>
      <c r="R21" s="175">
        <v>0</v>
      </c>
      <c r="U21" s="180"/>
    </row>
    <row r="22" spans="1:21" ht="18.75" customHeight="1">
      <c r="A22" s="174" t="s">
        <v>2869</v>
      </c>
      <c r="B22" s="175">
        <v>3686</v>
      </c>
      <c r="C22" s="175">
        <v>76547</v>
      </c>
      <c r="D22" s="175">
        <v>12909</v>
      </c>
      <c r="E22" s="175">
        <v>441</v>
      </c>
      <c r="F22" s="175">
        <v>5396</v>
      </c>
      <c r="G22" s="175">
        <v>91</v>
      </c>
      <c r="H22" s="175">
        <v>90</v>
      </c>
      <c r="I22" s="175">
        <v>67</v>
      </c>
      <c r="J22" s="175">
        <v>80</v>
      </c>
      <c r="K22" s="175">
        <v>79</v>
      </c>
      <c r="L22" s="175">
        <v>217</v>
      </c>
      <c r="M22" s="175">
        <v>352</v>
      </c>
      <c r="N22" s="175">
        <f t="shared" si="0"/>
        <v>99955</v>
      </c>
      <c r="O22" s="175">
        <v>0</v>
      </c>
      <c r="P22" s="175">
        <v>432</v>
      </c>
      <c r="Q22" s="175">
        <f t="shared" si="1"/>
        <v>100387</v>
      </c>
      <c r="R22" s="175">
        <v>0</v>
      </c>
      <c r="U22" s="180"/>
    </row>
    <row r="23" spans="1:21" ht="18.75" customHeight="1">
      <c r="A23" s="174" t="s">
        <v>2870</v>
      </c>
      <c r="B23" s="175">
        <v>727</v>
      </c>
      <c r="C23" s="175">
        <v>62488</v>
      </c>
      <c r="D23" s="175">
        <v>12918</v>
      </c>
      <c r="E23" s="175">
        <v>315</v>
      </c>
      <c r="F23" s="175">
        <v>858</v>
      </c>
      <c r="G23" s="175">
        <v>81</v>
      </c>
      <c r="H23" s="175">
        <v>81</v>
      </c>
      <c r="I23" s="175">
        <v>63</v>
      </c>
      <c r="J23" s="175">
        <v>71</v>
      </c>
      <c r="K23" s="175">
        <v>81</v>
      </c>
      <c r="L23" s="175">
        <v>253</v>
      </c>
      <c r="M23" s="175">
        <v>276</v>
      </c>
      <c r="N23" s="175">
        <f t="shared" si="0"/>
        <v>78212</v>
      </c>
      <c r="O23" s="175">
        <v>0</v>
      </c>
      <c r="P23" s="175">
        <v>332</v>
      </c>
      <c r="Q23" s="175">
        <f t="shared" si="1"/>
        <v>78544</v>
      </c>
      <c r="R23" s="175">
        <v>0</v>
      </c>
      <c r="U23" s="180"/>
    </row>
    <row r="24" spans="1:21" ht="18.75" customHeight="1">
      <c r="A24" s="174" t="s">
        <v>2871</v>
      </c>
      <c r="B24" s="175">
        <v>3755</v>
      </c>
      <c r="C24" s="175">
        <v>70683</v>
      </c>
      <c r="D24" s="175">
        <v>10060</v>
      </c>
      <c r="E24" s="175">
        <v>299</v>
      </c>
      <c r="F24" s="175">
        <v>3131</v>
      </c>
      <c r="G24" s="175">
        <v>52</v>
      </c>
      <c r="H24" s="175">
        <v>58</v>
      </c>
      <c r="I24" s="175">
        <v>46</v>
      </c>
      <c r="J24" s="175">
        <v>58</v>
      </c>
      <c r="K24" s="175">
        <v>73</v>
      </c>
      <c r="L24" s="175">
        <v>121</v>
      </c>
      <c r="M24" s="175">
        <v>167</v>
      </c>
      <c r="N24" s="175">
        <f t="shared" si="0"/>
        <v>88503</v>
      </c>
      <c r="O24" s="175">
        <v>0</v>
      </c>
      <c r="P24" s="175">
        <v>268</v>
      </c>
      <c r="Q24" s="175">
        <f t="shared" si="1"/>
        <v>88771</v>
      </c>
      <c r="R24" s="175">
        <v>0</v>
      </c>
      <c r="U24" s="180"/>
    </row>
    <row r="25" spans="1:21" ht="18.75">
      <c r="A25" s="176" t="s">
        <v>1761</v>
      </c>
      <c r="B25" s="184">
        <f>SUM(B8:B24)</f>
        <v>16442</v>
      </c>
      <c r="C25" s="184">
        <f t="shared" ref="C25:Q25" si="2">SUM(C8:C24)</f>
        <v>715406</v>
      </c>
      <c r="D25" s="184">
        <f t="shared" si="2"/>
        <v>366123</v>
      </c>
      <c r="E25" s="184">
        <f t="shared" si="2"/>
        <v>24135</v>
      </c>
      <c r="F25" s="184">
        <f t="shared" si="2"/>
        <v>18476</v>
      </c>
      <c r="G25" s="184">
        <f t="shared" si="2"/>
        <v>1615</v>
      </c>
      <c r="H25" s="184">
        <f t="shared" si="2"/>
        <v>1574</v>
      </c>
      <c r="I25" s="184">
        <f t="shared" si="2"/>
        <v>1296</v>
      </c>
      <c r="J25" s="184">
        <f t="shared" si="2"/>
        <v>1600</v>
      </c>
      <c r="K25" s="184">
        <f t="shared" si="2"/>
        <v>4425</v>
      </c>
      <c r="L25" s="184">
        <f t="shared" si="2"/>
        <v>4957</v>
      </c>
      <c r="M25" s="184">
        <f t="shared" si="2"/>
        <v>5540</v>
      </c>
      <c r="N25" s="184">
        <f t="shared" si="2"/>
        <v>1161589</v>
      </c>
      <c r="O25" s="184">
        <f t="shared" si="2"/>
        <v>0</v>
      </c>
      <c r="P25" s="184">
        <f t="shared" si="2"/>
        <v>7506</v>
      </c>
      <c r="Q25" s="184">
        <f t="shared" si="2"/>
        <v>1169095</v>
      </c>
      <c r="R25" s="184">
        <v>0</v>
      </c>
      <c r="U25" s="181"/>
    </row>
    <row r="26" spans="1:21" ht="18.75">
      <c r="A26" s="176" t="s">
        <v>2872</v>
      </c>
      <c r="B26" s="175">
        <v>159</v>
      </c>
      <c r="C26" s="175">
        <v>8905</v>
      </c>
      <c r="D26" s="175">
        <v>936</v>
      </c>
      <c r="E26" s="175">
        <v>184</v>
      </c>
      <c r="F26" s="175">
        <v>573</v>
      </c>
      <c r="G26" s="175">
        <v>58</v>
      </c>
      <c r="H26" s="175">
        <v>86</v>
      </c>
      <c r="I26" s="175">
        <v>11</v>
      </c>
      <c r="J26" s="175">
        <v>7</v>
      </c>
      <c r="K26" s="175">
        <v>17</v>
      </c>
      <c r="L26" s="175">
        <v>27</v>
      </c>
      <c r="M26" s="175">
        <v>3</v>
      </c>
      <c r="N26" s="175">
        <f t="shared" si="0"/>
        <v>10966</v>
      </c>
      <c r="O26" s="175">
        <v>2557</v>
      </c>
      <c r="P26" s="175">
        <v>62</v>
      </c>
      <c r="Q26" s="175">
        <f>SUM(N26:P26)</f>
        <v>13585</v>
      </c>
      <c r="R26" s="175">
        <v>0</v>
      </c>
      <c r="U26" s="182"/>
    </row>
    <row r="27" spans="1:21" ht="18.75">
      <c r="A27" s="176" t="s">
        <v>148</v>
      </c>
      <c r="B27" s="184">
        <f>B25+B26</f>
        <v>16601</v>
      </c>
      <c r="C27" s="184">
        <f t="shared" ref="C27:Q27" si="3">C25+C26</f>
        <v>724311</v>
      </c>
      <c r="D27" s="184">
        <f t="shared" si="3"/>
        <v>367059</v>
      </c>
      <c r="E27" s="184">
        <f t="shared" si="3"/>
        <v>24319</v>
      </c>
      <c r="F27" s="184">
        <f t="shared" si="3"/>
        <v>19049</v>
      </c>
      <c r="G27" s="184">
        <f t="shared" si="3"/>
        <v>1673</v>
      </c>
      <c r="H27" s="184">
        <f t="shared" si="3"/>
        <v>1660</v>
      </c>
      <c r="I27" s="184">
        <f t="shared" si="3"/>
        <v>1307</v>
      </c>
      <c r="J27" s="184">
        <f t="shared" si="3"/>
        <v>1607</v>
      </c>
      <c r="K27" s="184">
        <f t="shared" si="3"/>
        <v>4442</v>
      </c>
      <c r="L27" s="184">
        <f t="shared" si="3"/>
        <v>4984</v>
      </c>
      <c r="M27" s="184">
        <f t="shared" si="3"/>
        <v>5543</v>
      </c>
      <c r="N27" s="184">
        <f t="shared" si="3"/>
        <v>1172555</v>
      </c>
      <c r="O27" s="184">
        <f t="shared" si="3"/>
        <v>2557</v>
      </c>
      <c r="P27" s="184">
        <f t="shared" si="3"/>
        <v>7568</v>
      </c>
      <c r="Q27" s="184">
        <f t="shared" si="3"/>
        <v>1182680</v>
      </c>
      <c r="R27" s="184">
        <v>0</v>
      </c>
      <c r="U27" s="181"/>
    </row>
    <row r="28" spans="1:21">
      <c r="A28" s="177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</row>
    <row r="29" spans="1:21">
      <c r="A29" s="177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</row>
    <row r="30" spans="1:21" ht="18.75">
      <c r="A30" s="178" t="s">
        <v>2873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</row>
    <row r="31" spans="1:21" ht="15.75">
      <c r="A31" s="177"/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9" t="s">
        <v>2874</v>
      </c>
      <c r="O31" s="177"/>
      <c r="P31" s="177"/>
      <c r="Q31" s="177"/>
      <c r="R31" s="177"/>
    </row>
    <row r="32" spans="1:21" ht="15.75">
      <c r="A32" s="177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9" t="s">
        <v>2875</v>
      </c>
      <c r="O32" s="177"/>
      <c r="P32" s="177"/>
      <c r="Q32" s="177"/>
      <c r="R32" s="177"/>
    </row>
    <row r="33" spans="1:18" ht="15.75">
      <c r="A33" s="177"/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9" t="s">
        <v>2876</v>
      </c>
      <c r="O33" s="177"/>
      <c r="P33" s="177"/>
      <c r="Q33" s="177"/>
      <c r="R33" s="177"/>
    </row>
    <row r="34" spans="1:18">
      <c r="A34" s="177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</row>
    <row r="35" spans="1:18">
      <c r="A35" s="177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</row>
    <row r="36" spans="1:18">
      <c r="A36" s="177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</row>
    <row r="37" spans="1:18">
      <c r="A37" s="177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</row>
    <row r="38" spans="1:18">
      <c r="A38" s="177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</row>
    <row r="39" spans="1:18">
      <c r="A39" s="177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</row>
    <row r="40" spans="1:18">
      <c r="A40" s="177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</row>
  </sheetData>
  <mergeCells count="13">
    <mergeCell ref="A1:R1"/>
    <mergeCell ref="A2:R2"/>
    <mergeCell ref="A3:R3"/>
    <mergeCell ref="N6:N7"/>
    <mergeCell ref="B6:M6"/>
    <mergeCell ref="A4:R4"/>
    <mergeCell ref="A5:H5"/>
    <mergeCell ref="I5:R5"/>
    <mergeCell ref="A6:A7"/>
    <mergeCell ref="O6:O7"/>
    <mergeCell ref="P6:P7"/>
    <mergeCell ref="Q6:Q7"/>
    <mergeCell ref="R6:R7"/>
  </mergeCells>
  <pageMargins left="0.7" right="0.56999999999999995" top="0.75" bottom="0.75" header="0.34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9"/>
  <sheetViews>
    <sheetView topLeftCell="A184" workbookViewId="0">
      <selection activeCell="I7" sqref="I7"/>
    </sheetView>
  </sheetViews>
  <sheetFormatPr defaultRowHeight="15"/>
  <cols>
    <col min="1" max="1" width="15.85546875" customWidth="1"/>
  </cols>
  <sheetData>
    <row r="1" spans="1:18" ht="26.25">
      <c r="A1" s="193" t="s">
        <v>333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</row>
    <row r="2" spans="1:18" ht="20.25">
      <c r="A2" s="194" t="s">
        <v>498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</row>
    <row r="3" spans="1:18" ht="15.75">
      <c r="A3" s="195" t="s">
        <v>336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</row>
    <row r="4" spans="1:18" ht="26.25">
      <c r="A4" s="196" t="s">
        <v>2881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</row>
    <row r="5" spans="1:18" ht="26.25">
      <c r="A5" s="196" t="s">
        <v>500</v>
      </c>
      <c r="B5" s="196"/>
      <c r="C5" s="196"/>
      <c r="D5" s="196"/>
      <c r="E5" s="196"/>
      <c r="F5" s="196"/>
      <c r="G5" s="196"/>
      <c r="H5" s="196"/>
      <c r="I5" s="196" t="s">
        <v>1022</v>
      </c>
      <c r="J5" s="196"/>
      <c r="K5" s="196"/>
      <c r="L5" s="196"/>
      <c r="M5" s="196"/>
      <c r="N5" s="196"/>
      <c r="O5" s="196"/>
      <c r="P5" s="196"/>
      <c r="Q5" s="196"/>
      <c r="R5" s="196"/>
    </row>
    <row r="6" spans="1:18" ht="15.75">
      <c r="A6" s="190" t="s">
        <v>502</v>
      </c>
      <c r="B6" s="191" t="s">
        <v>503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2" t="s">
        <v>504</v>
      </c>
      <c r="O6" s="192" t="s">
        <v>156</v>
      </c>
      <c r="P6" s="192" t="s">
        <v>12</v>
      </c>
      <c r="Q6" s="192" t="s">
        <v>13</v>
      </c>
      <c r="R6" s="190" t="s">
        <v>505</v>
      </c>
    </row>
    <row r="7" spans="1:18" ht="144.75">
      <c r="A7" s="190"/>
      <c r="B7" s="71" t="s">
        <v>158</v>
      </c>
      <c r="C7" s="71" t="s">
        <v>159</v>
      </c>
      <c r="D7" s="71" t="s">
        <v>506</v>
      </c>
      <c r="E7" s="71" t="s">
        <v>161</v>
      </c>
      <c r="F7" s="71" t="s">
        <v>162</v>
      </c>
      <c r="G7" s="71" t="s">
        <v>507</v>
      </c>
      <c r="H7" s="71" t="s">
        <v>508</v>
      </c>
      <c r="I7" s="71" t="s">
        <v>165</v>
      </c>
      <c r="J7" s="71" t="s">
        <v>166</v>
      </c>
      <c r="K7" s="71" t="s">
        <v>167</v>
      </c>
      <c r="L7" s="71" t="s">
        <v>168</v>
      </c>
      <c r="M7" s="71" t="s">
        <v>509</v>
      </c>
      <c r="N7" s="192"/>
      <c r="O7" s="192"/>
      <c r="P7" s="192"/>
      <c r="Q7" s="192"/>
      <c r="R7" s="190"/>
    </row>
    <row r="8" spans="1:18" ht="15.75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18</v>
      </c>
    </row>
    <row r="9" spans="1:18" ht="16.5">
      <c r="A9" s="72" t="s">
        <v>1023</v>
      </c>
      <c r="B9" s="73">
        <v>1</v>
      </c>
      <c r="C9" s="74">
        <v>120</v>
      </c>
      <c r="D9" s="74">
        <v>279</v>
      </c>
      <c r="E9" s="74">
        <v>5</v>
      </c>
      <c r="F9" s="74">
        <v>0</v>
      </c>
      <c r="G9" s="74">
        <v>0</v>
      </c>
      <c r="H9" s="74">
        <v>1</v>
      </c>
      <c r="I9" s="74">
        <v>1</v>
      </c>
      <c r="J9" s="74">
        <v>0</v>
      </c>
      <c r="K9" s="74">
        <v>4</v>
      </c>
      <c r="L9" s="74">
        <v>3</v>
      </c>
      <c r="M9" s="74">
        <v>3</v>
      </c>
      <c r="N9" s="74">
        <f>SUM(B9:M9)</f>
        <v>417</v>
      </c>
      <c r="O9" s="74">
        <v>0</v>
      </c>
      <c r="P9" s="74">
        <v>4</v>
      </c>
      <c r="Q9" s="74">
        <f>SUM(N9:P9)</f>
        <v>421</v>
      </c>
      <c r="R9" s="74">
        <v>0</v>
      </c>
    </row>
    <row r="10" spans="1:18" ht="16.5">
      <c r="A10" s="72" t="s">
        <v>1024</v>
      </c>
      <c r="B10" s="73">
        <v>2</v>
      </c>
      <c r="C10" s="74">
        <v>114</v>
      </c>
      <c r="D10" s="74">
        <v>311</v>
      </c>
      <c r="E10" s="74">
        <v>3</v>
      </c>
      <c r="F10" s="74">
        <v>0</v>
      </c>
      <c r="G10" s="74">
        <v>1</v>
      </c>
      <c r="H10" s="74">
        <v>0</v>
      </c>
      <c r="I10" s="74">
        <v>0</v>
      </c>
      <c r="J10" s="74">
        <v>0</v>
      </c>
      <c r="K10" s="74">
        <v>3</v>
      </c>
      <c r="L10" s="74">
        <v>0</v>
      </c>
      <c r="M10" s="74">
        <v>1</v>
      </c>
      <c r="N10" s="74">
        <f t="shared" ref="N10:N73" si="0">SUM(B10:M10)</f>
        <v>435</v>
      </c>
      <c r="O10" s="74">
        <v>0</v>
      </c>
      <c r="P10" s="74">
        <v>3</v>
      </c>
      <c r="Q10" s="74">
        <v>438</v>
      </c>
      <c r="R10" s="74">
        <v>0</v>
      </c>
    </row>
    <row r="11" spans="1:18" ht="16.5">
      <c r="A11" s="72" t="s">
        <v>1025</v>
      </c>
      <c r="B11" s="73">
        <v>0</v>
      </c>
      <c r="C11" s="74">
        <v>117</v>
      </c>
      <c r="D11" s="74">
        <v>288</v>
      </c>
      <c r="E11" s="74">
        <v>4</v>
      </c>
      <c r="F11" s="74">
        <v>2</v>
      </c>
      <c r="G11" s="74">
        <v>0</v>
      </c>
      <c r="H11" s="74">
        <v>0</v>
      </c>
      <c r="I11" s="74">
        <v>0</v>
      </c>
      <c r="J11" s="74">
        <v>1</v>
      </c>
      <c r="K11" s="74">
        <v>0</v>
      </c>
      <c r="L11" s="74">
        <v>2</v>
      </c>
      <c r="M11" s="74">
        <v>5</v>
      </c>
      <c r="N11" s="74">
        <f t="shared" si="0"/>
        <v>419</v>
      </c>
      <c r="O11" s="74">
        <v>0</v>
      </c>
      <c r="P11" s="74">
        <v>2</v>
      </c>
      <c r="Q11" s="74">
        <v>421</v>
      </c>
      <c r="R11" s="74">
        <v>0</v>
      </c>
    </row>
    <row r="12" spans="1:18" ht="16.5">
      <c r="A12" s="72" t="s">
        <v>1026</v>
      </c>
      <c r="B12" s="73">
        <v>0</v>
      </c>
      <c r="C12" s="74">
        <v>112</v>
      </c>
      <c r="D12" s="74">
        <v>363</v>
      </c>
      <c r="E12" s="74">
        <v>2</v>
      </c>
      <c r="F12" s="74">
        <v>1</v>
      </c>
      <c r="G12" s="74">
        <v>0</v>
      </c>
      <c r="H12" s="74">
        <v>1</v>
      </c>
      <c r="I12" s="74">
        <v>0</v>
      </c>
      <c r="J12" s="74">
        <v>0</v>
      </c>
      <c r="K12" s="74">
        <v>0</v>
      </c>
      <c r="L12" s="74">
        <v>0</v>
      </c>
      <c r="M12" s="74">
        <v>6</v>
      </c>
      <c r="N12" s="74">
        <f t="shared" si="0"/>
        <v>485</v>
      </c>
      <c r="O12" s="74">
        <v>0</v>
      </c>
      <c r="P12" s="74">
        <v>0</v>
      </c>
      <c r="Q12" s="74">
        <v>485</v>
      </c>
      <c r="R12" s="74">
        <v>0</v>
      </c>
    </row>
    <row r="13" spans="1:18" ht="16.5">
      <c r="A13" s="72" t="s">
        <v>1027</v>
      </c>
      <c r="B13" s="73">
        <v>1</v>
      </c>
      <c r="C13" s="74">
        <v>117</v>
      </c>
      <c r="D13" s="74">
        <v>133</v>
      </c>
      <c r="E13" s="74">
        <v>2</v>
      </c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1</v>
      </c>
      <c r="L13" s="74">
        <v>0</v>
      </c>
      <c r="M13" s="74">
        <v>4</v>
      </c>
      <c r="N13" s="74">
        <f t="shared" si="0"/>
        <v>258</v>
      </c>
      <c r="O13" s="74">
        <v>0</v>
      </c>
      <c r="P13" s="74">
        <v>0</v>
      </c>
      <c r="Q13" s="74">
        <v>258</v>
      </c>
      <c r="R13" s="74">
        <v>0</v>
      </c>
    </row>
    <row r="14" spans="1:18" ht="16.5">
      <c r="A14" s="72" t="s">
        <v>1028</v>
      </c>
      <c r="B14" s="73">
        <v>1</v>
      </c>
      <c r="C14" s="74">
        <v>65</v>
      </c>
      <c r="D14" s="74">
        <v>214</v>
      </c>
      <c r="E14" s="74">
        <v>0</v>
      </c>
      <c r="F14" s="74">
        <v>0</v>
      </c>
      <c r="G14" s="74">
        <v>0</v>
      </c>
      <c r="H14" s="74">
        <v>0</v>
      </c>
      <c r="I14" s="74">
        <v>1</v>
      </c>
      <c r="J14" s="74">
        <v>0</v>
      </c>
      <c r="K14" s="74">
        <v>0</v>
      </c>
      <c r="L14" s="74">
        <v>0</v>
      </c>
      <c r="M14" s="74">
        <v>2</v>
      </c>
      <c r="N14" s="74">
        <f t="shared" si="0"/>
        <v>283</v>
      </c>
      <c r="O14" s="74">
        <v>0</v>
      </c>
      <c r="P14" s="74">
        <v>0</v>
      </c>
      <c r="Q14" s="74">
        <v>283</v>
      </c>
      <c r="R14" s="74">
        <v>0</v>
      </c>
    </row>
    <row r="15" spans="1:18" ht="16.5">
      <c r="A15" s="72" t="s">
        <v>1029</v>
      </c>
      <c r="B15" s="73">
        <v>2</v>
      </c>
      <c r="C15" s="74">
        <v>182</v>
      </c>
      <c r="D15" s="74">
        <v>308</v>
      </c>
      <c r="E15" s="74">
        <v>3</v>
      </c>
      <c r="F15" s="74">
        <v>1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14</v>
      </c>
      <c r="N15" s="74">
        <f t="shared" si="0"/>
        <v>510</v>
      </c>
      <c r="O15" s="74">
        <v>0</v>
      </c>
      <c r="P15" s="74">
        <v>0</v>
      </c>
      <c r="Q15" s="74">
        <v>510</v>
      </c>
      <c r="R15" s="74">
        <v>0</v>
      </c>
    </row>
    <row r="16" spans="1:18" ht="16.5">
      <c r="A16" s="72" t="s">
        <v>1030</v>
      </c>
      <c r="B16" s="73">
        <v>0</v>
      </c>
      <c r="C16" s="74">
        <v>155</v>
      </c>
      <c r="D16" s="74">
        <v>255</v>
      </c>
      <c r="E16" s="74">
        <v>1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2</v>
      </c>
      <c r="M16" s="74">
        <v>4</v>
      </c>
      <c r="N16" s="74">
        <f t="shared" si="0"/>
        <v>417</v>
      </c>
      <c r="O16" s="74">
        <v>0</v>
      </c>
      <c r="P16" s="74">
        <v>5</v>
      </c>
      <c r="Q16" s="74">
        <v>422</v>
      </c>
      <c r="R16" s="74">
        <v>0</v>
      </c>
    </row>
    <row r="17" spans="1:18" ht="16.5">
      <c r="A17" s="72" t="s">
        <v>1031</v>
      </c>
      <c r="B17" s="73">
        <v>1</v>
      </c>
      <c r="C17" s="74">
        <v>186</v>
      </c>
      <c r="D17" s="74">
        <v>268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1</v>
      </c>
      <c r="L17" s="74">
        <v>0</v>
      </c>
      <c r="M17" s="74">
        <v>10</v>
      </c>
      <c r="N17" s="74">
        <f t="shared" si="0"/>
        <v>466</v>
      </c>
      <c r="O17" s="74">
        <v>0</v>
      </c>
      <c r="P17" s="74">
        <v>0</v>
      </c>
      <c r="Q17" s="74">
        <v>466</v>
      </c>
      <c r="R17" s="74">
        <v>0</v>
      </c>
    </row>
    <row r="18" spans="1:18" ht="16.5">
      <c r="A18" s="72" t="s">
        <v>1032</v>
      </c>
      <c r="B18" s="73">
        <v>0</v>
      </c>
      <c r="C18" s="74">
        <v>139</v>
      </c>
      <c r="D18" s="74">
        <v>241</v>
      </c>
      <c r="E18" s="74">
        <v>1</v>
      </c>
      <c r="F18" s="74">
        <v>2</v>
      </c>
      <c r="G18" s="74">
        <v>1</v>
      </c>
      <c r="H18" s="74">
        <v>0</v>
      </c>
      <c r="I18" s="74">
        <v>0</v>
      </c>
      <c r="J18" s="74">
        <v>1</v>
      </c>
      <c r="K18" s="74">
        <v>0</v>
      </c>
      <c r="L18" s="74">
        <v>5</v>
      </c>
      <c r="M18" s="74">
        <v>1</v>
      </c>
      <c r="N18" s="74">
        <f t="shared" si="0"/>
        <v>391</v>
      </c>
      <c r="O18" s="74">
        <v>0</v>
      </c>
      <c r="P18" s="74">
        <v>4</v>
      </c>
      <c r="Q18" s="74">
        <v>395</v>
      </c>
      <c r="R18" s="74">
        <v>0</v>
      </c>
    </row>
    <row r="19" spans="1:18" ht="16.5">
      <c r="A19" s="72" t="s">
        <v>1033</v>
      </c>
      <c r="B19" s="73">
        <v>1</v>
      </c>
      <c r="C19" s="74">
        <v>159</v>
      </c>
      <c r="D19" s="74">
        <v>223</v>
      </c>
      <c r="E19" s="74">
        <v>0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3</v>
      </c>
      <c r="M19" s="74">
        <v>0</v>
      </c>
      <c r="N19" s="74">
        <f t="shared" si="0"/>
        <v>386</v>
      </c>
      <c r="O19" s="74">
        <v>0</v>
      </c>
      <c r="P19" s="74">
        <v>0</v>
      </c>
      <c r="Q19" s="74">
        <v>386</v>
      </c>
      <c r="R19" s="74">
        <v>0</v>
      </c>
    </row>
    <row r="20" spans="1:18" ht="16.5">
      <c r="A20" s="72" t="s">
        <v>1034</v>
      </c>
      <c r="B20" s="73">
        <v>1</v>
      </c>
      <c r="C20" s="74">
        <v>24</v>
      </c>
      <c r="D20" s="74">
        <v>355</v>
      </c>
      <c r="E20" s="74">
        <v>7</v>
      </c>
      <c r="F20" s="74">
        <v>0</v>
      </c>
      <c r="G20" s="74">
        <v>0</v>
      </c>
      <c r="H20" s="74">
        <v>0</v>
      </c>
      <c r="I20" s="74">
        <v>0</v>
      </c>
      <c r="J20" s="74">
        <v>1</v>
      </c>
      <c r="K20" s="74">
        <v>0</v>
      </c>
      <c r="L20" s="74">
        <v>6</v>
      </c>
      <c r="M20" s="74">
        <v>5</v>
      </c>
      <c r="N20" s="74">
        <f t="shared" si="0"/>
        <v>399</v>
      </c>
      <c r="O20" s="74">
        <v>0</v>
      </c>
      <c r="P20" s="74">
        <v>5</v>
      </c>
      <c r="Q20" s="74">
        <v>404</v>
      </c>
      <c r="R20" s="74">
        <v>0</v>
      </c>
    </row>
    <row r="21" spans="1:18" ht="16.5">
      <c r="A21" s="72" t="s">
        <v>1035</v>
      </c>
      <c r="B21" s="73">
        <v>0</v>
      </c>
      <c r="C21" s="74">
        <v>29</v>
      </c>
      <c r="D21" s="74">
        <v>404</v>
      </c>
      <c r="E21" s="74">
        <v>1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5</v>
      </c>
      <c r="N21" s="74">
        <f t="shared" si="0"/>
        <v>439</v>
      </c>
      <c r="O21" s="74">
        <v>0</v>
      </c>
      <c r="P21" s="74">
        <v>2</v>
      </c>
      <c r="Q21" s="74">
        <v>441</v>
      </c>
      <c r="R21" s="74">
        <v>0</v>
      </c>
    </row>
    <row r="22" spans="1:18" ht="16.5">
      <c r="A22" s="72" t="s">
        <v>1036</v>
      </c>
      <c r="B22" s="73">
        <v>2</v>
      </c>
      <c r="C22" s="74">
        <v>23</v>
      </c>
      <c r="D22" s="74">
        <v>615</v>
      </c>
      <c r="E22" s="74">
        <v>11</v>
      </c>
      <c r="F22" s="74">
        <v>1</v>
      </c>
      <c r="G22" s="74">
        <v>1</v>
      </c>
      <c r="H22" s="74">
        <v>0</v>
      </c>
      <c r="I22" s="74">
        <v>0</v>
      </c>
      <c r="J22" s="74">
        <v>0</v>
      </c>
      <c r="K22" s="74">
        <v>3</v>
      </c>
      <c r="L22" s="74">
        <v>4</v>
      </c>
      <c r="M22" s="74">
        <v>10</v>
      </c>
      <c r="N22" s="74">
        <f t="shared" si="0"/>
        <v>670</v>
      </c>
      <c r="O22" s="74">
        <v>0</v>
      </c>
      <c r="P22" s="74">
        <v>3</v>
      </c>
      <c r="Q22" s="74">
        <v>673</v>
      </c>
      <c r="R22" s="74">
        <v>0</v>
      </c>
    </row>
    <row r="23" spans="1:18" ht="16.5">
      <c r="A23" s="72" t="s">
        <v>1037</v>
      </c>
      <c r="B23" s="73">
        <v>2</v>
      </c>
      <c r="C23" s="74">
        <v>113</v>
      </c>
      <c r="D23" s="74">
        <v>388</v>
      </c>
      <c r="E23" s="74">
        <v>0</v>
      </c>
      <c r="F23" s="74">
        <v>1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3</v>
      </c>
      <c r="M23" s="74">
        <v>3</v>
      </c>
      <c r="N23" s="74">
        <f t="shared" si="0"/>
        <v>510</v>
      </c>
      <c r="O23" s="74">
        <v>0</v>
      </c>
      <c r="P23" s="74">
        <v>1</v>
      </c>
      <c r="Q23" s="74">
        <v>511</v>
      </c>
      <c r="R23" s="74">
        <v>0</v>
      </c>
    </row>
    <row r="24" spans="1:18" ht="16.5">
      <c r="A24" s="72" t="s">
        <v>1038</v>
      </c>
      <c r="B24" s="73">
        <v>0</v>
      </c>
      <c r="C24" s="74">
        <v>87</v>
      </c>
      <c r="D24" s="74">
        <v>164</v>
      </c>
      <c r="E24" s="74">
        <v>1</v>
      </c>
      <c r="F24" s="74">
        <v>1</v>
      </c>
      <c r="G24" s="74">
        <v>0</v>
      </c>
      <c r="H24" s="74">
        <v>0</v>
      </c>
      <c r="I24" s="74">
        <v>0</v>
      </c>
      <c r="J24" s="74">
        <v>0</v>
      </c>
      <c r="K24" s="74">
        <v>0</v>
      </c>
      <c r="L24" s="74">
        <v>1</v>
      </c>
      <c r="M24" s="74">
        <v>1</v>
      </c>
      <c r="N24" s="74">
        <f t="shared" si="0"/>
        <v>255</v>
      </c>
      <c r="O24" s="74">
        <v>0</v>
      </c>
      <c r="P24" s="74">
        <v>0</v>
      </c>
      <c r="Q24" s="74">
        <v>255</v>
      </c>
      <c r="R24" s="74">
        <v>0</v>
      </c>
    </row>
    <row r="25" spans="1:18" ht="16.5">
      <c r="A25" s="72" t="s">
        <v>1039</v>
      </c>
      <c r="B25" s="73">
        <v>6</v>
      </c>
      <c r="C25" s="74">
        <v>345</v>
      </c>
      <c r="D25" s="74">
        <v>92</v>
      </c>
      <c r="E25" s="74">
        <v>3</v>
      </c>
      <c r="F25" s="74">
        <v>1</v>
      </c>
      <c r="G25" s="74">
        <v>0</v>
      </c>
      <c r="H25" s="74">
        <v>0</v>
      </c>
      <c r="I25" s="74">
        <v>1</v>
      </c>
      <c r="J25" s="74">
        <v>0</v>
      </c>
      <c r="K25" s="74">
        <v>3</v>
      </c>
      <c r="L25" s="74">
        <v>1</v>
      </c>
      <c r="M25" s="74">
        <v>5</v>
      </c>
      <c r="N25" s="74">
        <f t="shared" si="0"/>
        <v>457</v>
      </c>
      <c r="O25" s="74">
        <v>0</v>
      </c>
      <c r="P25" s="74">
        <v>3</v>
      </c>
      <c r="Q25" s="74">
        <v>460</v>
      </c>
      <c r="R25" s="74">
        <v>0</v>
      </c>
    </row>
    <row r="26" spans="1:18" ht="16.5">
      <c r="A26" s="72" t="s">
        <v>1040</v>
      </c>
      <c r="B26" s="73">
        <v>2</v>
      </c>
      <c r="C26" s="74">
        <v>185</v>
      </c>
      <c r="D26" s="74">
        <v>129</v>
      </c>
      <c r="E26" s="74">
        <v>2</v>
      </c>
      <c r="F26" s="74">
        <v>0</v>
      </c>
      <c r="G26" s="74">
        <v>2</v>
      </c>
      <c r="H26" s="74">
        <v>0</v>
      </c>
      <c r="I26" s="74">
        <v>0</v>
      </c>
      <c r="J26" s="74">
        <v>0</v>
      </c>
      <c r="K26" s="74">
        <v>1</v>
      </c>
      <c r="L26" s="74">
        <v>2</v>
      </c>
      <c r="M26" s="74">
        <v>2</v>
      </c>
      <c r="N26" s="74">
        <f t="shared" si="0"/>
        <v>325</v>
      </c>
      <c r="O26" s="74">
        <v>0</v>
      </c>
      <c r="P26" s="74">
        <v>2</v>
      </c>
      <c r="Q26" s="74">
        <v>327</v>
      </c>
      <c r="R26" s="74">
        <v>0</v>
      </c>
    </row>
    <row r="27" spans="1:18" ht="16.5">
      <c r="A27" s="72" t="s">
        <v>1041</v>
      </c>
      <c r="B27" s="73">
        <v>2</v>
      </c>
      <c r="C27" s="74">
        <v>20</v>
      </c>
      <c r="D27" s="74">
        <v>238</v>
      </c>
      <c r="E27" s="74">
        <v>2</v>
      </c>
      <c r="F27" s="74">
        <v>0</v>
      </c>
      <c r="G27" s="74">
        <v>2</v>
      </c>
      <c r="H27" s="74">
        <v>1</v>
      </c>
      <c r="I27" s="74">
        <v>0</v>
      </c>
      <c r="J27" s="74">
        <v>2</v>
      </c>
      <c r="K27" s="74">
        <v>1</v>
      </c>
      <c r="L27" s="74">
        <v>2</v>
      </c>
      <c r="M27" s="74">
        <v>0</v>
      </c>
      <c r="N27" s="74">
        <f t="shared" si="0"/>
        <v>270</v>
      </c>
      <c r="O27" s="74">
        <v>0</v>
      </c>
      <c r="P27" s="74">
        <v>0</v>
      </c>
      <c r="Q27" s="74">
        <v>270</v>
      </c>
      <c r="R27" s="74">
        <v>0</v>
      </c>
    </row>
    <row r="28" spans="1:18" ht="16.5">
      <c r="A28" s="72" t="s">
        <v>1042</v>
      </c>
      <c r="B28" s="73">
        <v>0</v>
      </c>
      <c r="C28" s="74">
        <v>29</v>
      </c>
      <c r="D28" s="74">
        <v>362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1</v>
      </c>
      <c r="L28" s="74">
        <v>1</v>
      </c>
      <c r="M28" s="74">
        <v>1</v>
      </c>
      <c r="N28" s="74">
        <f t="shared" si="0"/>
        <v>394</v>
      </c>
      <c r="O28" s="74">
        <v>0</v>
      </c>
      <c r="P28" s="74">
        <v>0</v>
      </c>
      <c r="Q28" s="74">
        <v>394</v>
      </c>
      <c r="R28" s="74">
        <v>0</v>
      </c>
    </row>
    <row r="29" spans="1:18" ht="16.5">
      <c r="A29" s="72" t="s">
        <v>1043</v>
      </c>
      <c r="B29" s="73">
        <v>1</v>
      </c>
      <c r="C29" s="74">
        <v>467</v>
      </c>
      <c r="D29" s="74">
        <v>9</v>
      </c>
      <c r="E29" s="74">
        <v>0</v>
      </c>
      <c r="F29" s="74">
        <v>1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2</v>
      </c>
      <c r="N29" s="74">
        <f t="shared" si="0"/>
        <v>480</v>
      </c>
      <c r="O29" s="74">
        <v>0</v>
      </c>
      <c r="P29" s="74">
        <v>0</v>
      </c>
      <c r="Q29" s="74">
        <v>480</v>
      </c>
      <c r="R29" s="74">
        <v>0</v>
      </c>
    </row>
    <row r="30" spans="1:18" ht="16.5">
      <c r="A30" s="72" t="s">
        <v>1044</v>
      </c>
      <c r="B30" s="73">
        <v>0</v>
      </c>
      <c r="C30" s="74">
        <v>85</v>
      </c>
      <c r="D30" s="74">
        <v>2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4">
        <v>0</v>
      </c>
      <c r="M30" s="74">
        <v>1</v>
      </c>
      <c r="N30" s="74">
        <f t="shared" si="0"/>
        <v>88</v>
      </c>
      <c r="O30" s="74">
        <v>0</v>
      </c>
      <c r="P30" s="74">
        <v>0</v>
      </c>
      <c r="Q30" s="74">
        <v>88</v>
      </c>
      <c r="R30" s="74">
        <v>0</v>
      </c>
    </row>
    <row r="31" spans="1:18" ht="16.5">
      <c r="A31" s="72" t="s">
        <v>1045</v>
      </c>
      <c r="B31" s="73">
        <v>0</v>
      </c>
      <c r="C31" s="74">
        <v>187</v>
      </c>
      <c r="D31" s="74">
        <v>55</v>
      </c>
      <c r="E31" s="74">
        <v>3</v>
      </c>
      <c r="F31" s="74">
        <v>4</v>
      </c>
      <c r="G31" s="74">
        <v>0</v>
      </c>
      <c r="H31" s="74">
        <v>1</v>
      </c>
      <c r="I31" s="74">
        <v>1</v>
      </c>
      <c r="J31" s="74">
        <v>1</v>
      </c>
      <c r="K31" s="74">
        <v>0</v>
      </c>
      <c r="L31" s="74">
        <v>1</v>
      </c>
      <c r="M31" s="74">
        <v>3</v>
      </c>
      <c r="N31" s="74">
        <f t="shared" si="0"/>
        <v>256</v>
      </c>
      <c r="O31" s="74">
        <v>0</v>
      </c>
      <c r="P31" s="74">
        <v>1</v>
      </c>
      <c r="Q31" s="74">
        <v>257</v>
      </c>
      <c r="R31" s="74">
        <v>0</v>
      </c>
    </row>
    <row r="32" spans="1:18" ht="16.5">
      <c r="A32" s="72" t="s">
        <v>1046</v>
      </c>
      <c r="B32" s="73">
        <v>2</v>
      </c>
      <c r="C32" s="74">
        <v>476</v>
      </c>
      <c r="D32" s="74">
        <v>16</v>
      </c>
      <c r="E32" s="74">
        <v>0</v>
      </c>
      <c r="F32" s="74">
        <v>2</v>
      </c>
      <c r="G32" s="74">
        <v>0</v>
      </c>
      <c r="H32" s="74">
        <v>1</v>
      </c>
      <c r="I32" s="74">
        <v>1</v>
      </c>
      <c r="J32" s="74">
        <v>1</v>
      </c>
      <c r="K32" s="74">
        <v>1</v>
      </c>
      <c r="L32" s="74">
        <v>1</v>
      </c>
      <c r="M32" s="74">
        <v>1</v>
      </c>
      <c r="N32" s="74">
        <f t="shared" si="0"/>
        <v>502</v>
      </c>
      <c r="O32" s="74">
        <v>0</v>
      </c>
      <c r="P32" s="74">
        <v>0</v>
      </c>
      <c r="Q32" s="74">
        <v>502</v>
      </c>
      <c r="R32" s="74">
        <v>0</v>
      </c>
    </row>
    <row r="33" spans="1:18" ht="16.5">
      <c r="A33" s="72" t="s">
        <v>1047</v>
      </c>
      <c r="B33" s="73">
        <v>1</v>
      </c>
      <c r="C33" s="74">
        <v>436</v>
      </c>
      <c r="D33" s="74">
        <v>184</v>
      </c>
      <c r="E33" s="74">
        <v>1</v>
      </c>
      <c r="F33" s="74">
        <v>0</v>
      </c>
      <c r="G33" s="74">
        <v>1</v>
      </c>
      <c r="H33" s="74">
        <v>1</v>
      </c>
      <c r="I33" s="74">
        <v>0</v>
      </c>
      <c r="J33" s="74">
        <v>2</v>
      </c>
      <c r="K33" s="74">
        <v>0</v>
      </c>
      <c r="L33" s="74">
        <v>0</v>
      </c>
      <c r="M33" s="74">
        <v>12</v>
      </c>
      <c r="N33" s="74">
        <f t="shared" si="0"/>
        <v>638</v>
      </c>
      <c r="O33" s="74">
        <v>0</v>
      </c>
      <c r="P33" s="74">
        <v>3</v>
      </c>
      <c r="Q33" s="74">
        <v>641</v>
      </c>
      <c r="R33" s="74">
        <v>0</v>
      </c>
    </row>
    <row r="34" spans="1:18" ht="16.5">
      <c r="A34" s="72" t="s">
        <v>1048</v>
      </c>
      <c r="B34" s="73">
        <v>4</v>
      </c>
      <c r="C34" s="74">
        <v>234</v>
      </c>
      <c r="D34" s="74">
        <v>280</v>
      </c>
      <c r="E34" s="74">
        <v>2</v>
      </c>
      <c r="F34" s="74">
        <v>3</v>
      </c>
      <c r="G34" s="74">
        <v>0</v>
      </c>
      <c r="H34" s="74">
        <v>0</v>
      </c>
      <c r="I34" s="74">
        <v>0</v>
      </c>
      <c r="J34" s="74">
        <v>0</v>
      </c>
      <c r="K34" s="74">
        <v>1</v>
      </c>
      <c r="L34" s="74">
        <v>4</v>
      </c>
      <c r="M34" s="74">
        <v>5</v>
      </c>
      <c r="N34" s="74">
        <f t="shared" si="0"/>
        <v>533</v>
      </c>
      <c r="O34" s="74">
        <v>0</v>
      </c>
      <c r="P34" s="74">
        <v>6</v>
      </c>
      <c r="Q34" s="74">
        <v>539</v>
      </c>
      <c r="R34" s="74">
        <v>0</v>
      </c>
    </row>
    <row r="35" spans="1:18" ht="16.5">
      <c r="A35" s="72" t="s">
        <v>1049</v>
      </c>
      <c r="B35" s="73">
        <v>4</v>
      </c>
      <c r="C35" s="74">
        <v>597</v>
      </c>
      <c r="D35" s="74">
        <v>98</v>
      </c>
      <c r="E35" s="74">
        <v>0</v>
      </c>
      <c r="F35" s="74">
        <v>1</v>
      </c>
      <c r="G35" s="74">
        <v>0</v>
      </c>
      <c r="H35" s="74">
        <v>1</v>
      </c>
      <c r="I35" s="74">
        <v>0</v>
      </c>
      <c r="J35" s="74">
        <v>0</v>
      </c>
      <c r="K35" s="74">
        <v>0</v>
      </c>
      <c r="L35" s="74">
        <v>0</v>
      </c>
      <c r="M35" s="74">
        <v>3</v>
      </c>
      <c r="N35" s="74">
        <f t="shared" si="0"/>
        <v>704</v>
      </c>
      <c r="O35" s="74">
        <v>0</v>
      </c>
      <c r="P35" s="74">
        <v>1</v>
      </c>
      <c r="Q35" s="74">
        <v>705</v>
      </c>
      <c r="R35" s="74">
        <v>0</v>
      </c>
    </row>
    <row r="36" spans="1:18" ht="16.5">
      <c r="A36" s="72" t="s">
        <v>1050</v>
      </c>
      <c r="B36" s="73">
        <v>3</v>
      </c>
      <c r="C36" s="74">
        <v>550</v>
      </c>
      <c r="D36" s="74">
        <v>36</v>
      </c>
      <c r="E36" s="74">
        <v>0</v>
      </c>
      <c r="F36" s="74">
        <v>2</v>
      </c>
      <c r="G36" s="74">
        <v>0</v>
      </c>
      <c r="H36" s="74">
        <v>3</v>
      </c>
      <c r="I36" s="74">
        <v>0</v>
      </c>
      <c r="J36" s="74">
        <v>0</v>
      </c>
      <c r="K36" s="74">
        <v>0</v>
      </c>
      <c r="L36" s="74">
        <v>0</v>
      </c>
      <c r="M36" s="74">
        <v>6</v>
      </c>
      <c r="N36" s="74">
        <f t="shared" si="0"/>
        <v>600</v>
      </c>
      <c r="O36" s="74">
        <v>0</v>
      </c>
      <c r="P36" s="74">
        <v>2</v>
      </c>
      <c r="Q36" s="74">
        <v>602</v>
      </c>
      <c r="R36" s="74">
        <v>0</v>
      </c>
    </row>
    <row r="37" spans="1:18" ht="16.5">
      <c r="A37" s="72" t="s">
        <v>1051</v>
      </c>
      <c r="B37" s="73">
        <v>3</v>
      </c>
      <c r="C37" s="74">
        <v>443</v>
      </c>
      <c r="D37" s="74">
        <v>151</v>
      </c>
      <c r="E37" s="74">
        <v>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f t="shared" si="0"/>
        <v>599</v>
      </c>
      <c r="O37" s="74">
        <v>0</v>
      </c>
      <c r="P37" s="74">
        <v>1</v>
      </c>
      <c r="Q37" s="74">
        <v>600</v>
      </c>
      <c r="R37" s="74">
        <v>0</v>
      </c>
    </row>
    <row r="38" spans="1:18" ht="16.5">
      <c r="A38" s="72" t="s">
        <v>1052</v>
      </c>
      <c r="B38" s="73">
        <v>2</v>
      </c>
      <c r="C38" s="74">
        <v>395</v>
      </c>
      <c r="D38" s="74">
        <v>148</v>
      </c>
      <c r="E38" s="74">
        <v>3</v>
      </c>
      <c r="F38" s="74">
        <v>1</v>
      </c>
      <c r="G38" s="74">
        <v>2</v>
      </c>
      <c r="H38" s="74">
        <v>0</v>
      </c>
      <c r="I38" s="74">
        <v>0</v>
      </c>
      <c r="J38" s="74">
        <v>0</v>
      </c>
      <c r="K38" s="74">
        <v>1</v>
      </c>
      <c r="L38" s="74">
        <v>2</v>
      </c>
      <c r="M38" s="74">
        <v>1</v>
      </c>
      <c r="N38" s="74">
        <f t="shared" si="0"/>
        <v>555</v>
      </c>
      <c r="O38" s="74">
        <v>0</v>
      </c>
      <c r="P38" s="74">
        <v>3</v>
      </c>
      <c r="Q38" s="74">
        <v>558</v>
      </c>
      <c r="R38" s="74">
        <v>0</v>
      </c>
    </row>
    <row r="39" spans="1:18" ht="16.5">
      <c r="A39" s="72" t="s">
        <v>1053</v>
      </c>
      <c r="B39" s="73">
        <v>0</v>
      </c>
      <c r="C39" s="74">
        <v>294</v>
      </c>
      <c r="D39" s="74">
        <v>8</v>
      </c>
      <c r="E39" s="74">
        <v>0</v>
      </c>
      <c r="F39" s="74">
        <v>1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1</v>
      </c>
      <c r="N39" s="74">
        <f t="shared" si="0"/>
        <v>304</v>
      </c>
      <c r="O39" s="74">
        <v>0</v>
      </c>
      <c r="P39" s="74">
        <v>0</v>
      </c>
      <c r="Q39" s="74">
        <v>304</v>
      </c>
      <c r="R39" s="74">
        <v>0</v>
      </c>
    </row>
    <row r="40" spans="1:18" ht="16.5">
      <c r="A40" s="72" t="s">
        <v>1054</v>
      </c>
      <c r="B40" s="73">
        <v>7</v>
      </c>
      <c r="C40" s="74">
        <v>536</v>
      </c>
      <c r="D40" s="74">
        <v>18</v>
      </c>
      <c r="E40" s="74"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f t="shared" si="0"/>
        <v>561</v>
      </c>
      <c r="O40" s="74">
        <v>0</v>
      </c>
      <c r="P40" s="74">
        <v>0</v>
      </c>
      <c r="Q40" s="74">
        <v>561</v>
      </c>
      <c r="R40" s="74">
        <v>0</v>
      </c>
    </row>
    <row r="41" spans="1:18" ht="16.5">
      <c r="A41" s="72" t="s">
        <v>1055</v>
      </c>
      <c r="B41" s="73">
        <v>3</v>
      </c>
      <c r="C41" s="74">
        <v>236</v>
      </c>
      <c r="D41" s="74">
        <v>344</v>
      </c>
      <c r="E41" s="74">
        <v>1</v>
      </c>
      <c r="F41" s="74">
        <v>1</v>
      </c>
      <c r="G41" s="74">
        <v>0</v>
      </c>
      <c r="H41" s="74">
        <v>1</v>
      </c>
      <c r="I41" s="74">
        <v>0</v>
      </c>
      <c r="J41" s="74">
        <v>0</v>
      </c>
      <c r="K41" s="74">
        <v>0</v>
      </c>
      <c r="L41" s="74">
        <v>2</v>
      </c>
      <c r="M41" s="74">
        <v>2</v>
      </c>
      <c r="N41" s="74">
        <f t="shared" si="0"/>
        <v>590</v>
      </c>
      <c r="O41" s="74">
        <v>0</v>
      </c>
      <c r="P41" s="74">
        <v>1</v>
      </c>
      <c r="Q41" s="74">
        <v>591</v>
      </c>
      <c r="R41" s="74">
        <v>0</v>
      </c>
    </row>
    <row r="42" spans="1:18" ht="16.5">
      <c r="A42" s="72" t="s">
        <v>1056</v>
      </c>
      <c r="B42" s="73">
        <v>0</v>
      </c>
      <c r="C42" s="74">
        <v>49</v>
      </c>
      <c r="D42" s="74">
        <v>324</v>
      </c>
      <c r="E42" s="74">
        <v>1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1</v>
      </c>
      <c r="M42" s="74">
        <v>3</v>
      </c>
      <c r="N42" s="74">
        <f t="shared" si="0"/>
        <v>378</v>
      </c>
      <c r="O42" s="74">
        <v>0</v>
      </c>
      <c r="P42" s="74">
        <v>3</v>
      </c>
      <c r="Q42" s="74">
        <v>381</v>
      </c>
      <c r="R42" s="74">
        <v>0</v>
      </c>
    </row>
    <row r="43" spans="1:18" ht="16.5">
      <c r="A43" s="72" t="s">
        <v>1057</v>
      </c>
      <c r="B43" s="73">
        <v>1</v>
      </c>
      <c r="C43" s="74">
        <v>10</v>
      </c>
      <c r="D43" s="74">
        <v>626</v>
      </c>
      <c r="E43" s="74">
        <v>3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6</v>
      </c>
      <c r="M43" s="74">
        <v>0</v>
      </c>
      <c r="N43" s="74">
        <f t="shared" si="0"/>
        <v>646</v>
      </c>
      <c r="O43" s="74">
        <v>0</v>
      </c>
      <c r="P43" s="74">
        <v>0</v>
      </c>
      <c r="Q43" s="74">
        <v>646</v>
      </c>
      <c r="R43" s="74">
        <v>0</v>
      </c>
    </row>
    <row r="44" spans="1:18" ht="16.5">
      <c r="A44" s="72" t="s">
        <v>1058</v>
      </c>
      <c r="B44" s="73">
        <v>0</v>
      </c>
      <c r="C44" s="74">
        <v>60</v>
      </c>
      <c r="D44" s="74">
        <v>320</v>
      </c>
      <c r="E44" s="74">
        <v>0</v>
      </c>
      <c r="F44" s="74">
        <v>1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f t="shared" si="0"/>
        <v>381</v>
      </c>
      <c r="O44" s="74">
        <v>0</v>
      </c>
      <c r="P44" s="74">
        <v>0</v>
      </c>
      <c r="Q44" s="74">
        <v>381</v>
      </c>
      <c r="R44" s="74">
        <v>0</v>
      </c>
    </row>
    <row r="45" spans="1:18" ht="16.5">
      <c r="A45" s="72" t="s">
        <v>1059</v>
      </c>
      <c r="B45" s="73">
        <v>5</v>
      </c>
      <c r="C45" s="74">
        <v>151</v>
      </c>
      <c r="D45" s="74">
        <v>311</v>
      </c>
      <c r="E45" s="74">
        <v>2</v>
      </c>
      <c r="F45" s="74">
        <v>2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1</v>
      </c>
      <c r="M45" s="74">
        <v>0</v>
      </c>
      <c r="N45" s="74">
        <f t="shared" si="0"/>
        <v>472</v>
      </c>
      <c r="O45" s="74">
        <v>0</v>
      </c>
      <c r="P45" s="74">
        <v>0</v>
      </c>
      <c r="Q45" s="74">
        <v>472</v>
      </c>
      <c r="R45" s="74">
        <v>0</v>
      </c>
    </row>
    <row r="46" spans="1:18" ht="16.5">
      <c r="A46" s="72" t="s">
        <v>1060</v>
      </c>
      <c r="B46" s="73">
        <v>1</v>
      </c>
      <c r="C46" s="74">
        <v>234</v>
      </c>
      <c r="D46" s="74">
        <v>154</v>
      </c>
      <c r="E46" s="74">
        <v>0</v>
      </c>
      <c r="F46" s="74">
        <v>0</v>
      </c>
      <c r="G46" s="74">
        <v>0</v>
      </c>
      <c r="H46" s="74">
        <v>1</v>
      </c>
      <c r="I46" s="74">
        <v>0</v>
      </c>
      <c r="J46" s="74">
        <v>0</v>
      </c>
      <c r="K46" s="74">
        <v>0</v>
      </c>
      <c r="L46" s="74">
        <v>0</v>
      </c>
      <c r="M46" s="74">
        <v>0</v>
      </c>
      <c r="N46" s="74">
        <f t="shared" si="0"/>
        <v>390</v>
      </c>
      <c r="O46" s="74">
        <v>0</v>
      </c>
      <c r="P46" s="74">
        <v>0</v>
      </c>
      <c r="Q46" s="74">
        <v>390</v>
      </c>
      <c r="R46" s="74">
        <v>0</v>
      </c>
    </row>
    <row r="47" spans="1:18" ht="16.5">
      <c r="A47" s="72" t="s">
        <v>1061</v>
      </c>
      <c r="B47" s="73">
        <v>1</v>
      </c>
      <c r="C47" s="74">
        <v>161</v>
      </c>
      <c r="D47" s="74">
        <v>242</v>
      </c>
      <c r="E47" s="74"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1</v>
      </c>
      <c r="M47" s="74">
        <v>2</v>
      </c>
      <c r="N47" s="74">
        <f t="shared" si="0"/>
        <v>407</v>
      </c>
      <c r="O47" s="74">
        <v>0</v>
      </c>
      <c r="P47" s="74">
        <v>1</v>
      </c>
      <c r="Q47" s="74">
        <v>408</v>
      </c>
      <c r="R47" s="74">
        <v>0</v>
      </c>
    </row>
    <row r="48" spans="1:18" ht="16.5">
      <c r="A48" s="72" t="s">
        <v>1062</v>
      </c>
      <c r="B48" s="73">
        <v>3</v>
      </c>
      <c r="C48" s="74">
        <v>238</v>
      </c>
      <c r="D48" s="74">
        <v>126</v>
      </c>
      <c r="E48" s="74">
        <v>0</v>
      </c>
      <c r="F48" s="74">
        <v>0</v>
      </c>
      <c r="G48" s="74">
        <v>0</v>
      </c>
      <c r="H48" s="74">
        <v>0</v>
      </c>
      <c r="I48" s="74">
        <v>1</v>
      </c>
      <c r="J48" s="74">
        <v>0</v>
      </c>
      <c r="K48" s="74">
        <v>1</v>
      </c>
      <c r="L48" s="74">
        <v>1</v>
      </c>
      <c r="M48" s="74">
        <v>0</v>
      </c>
      <c r="N48" s="74">
        <f t="shared" si="0"/>
        <v>370</v>
      </c>
      <c r="O48" s="74">
        <v>0</v>
      </c>
      <c r="P48" s="74">
        <v>0</v>
      </c>
      <c r="Q48" s="74">
        <v>370</v>
      </c>
      <c r="R48" s="74">
        <v>0</v>
      </c>
    </row>
    <row r="49" spans="1:18" ht="16.5">
      <c r="A49" s="72" t="s">
        <v>1063</v>
      </c>
      <c r="B49" s="73">
        <v>5</v>
      </c>
      <c r="C49" s="74">
        <v>567</v>
      </c>
      <c r="D49" s="74">
        <v>150</v>
      </c>
      <c r="E49" s="74">
        <v>0</v>
      </c>
      <c r="F49" s="74">
        <v>3</v>
      </c>
      <c r="G49" s="74">
        <v>0</v>
      </c>
      <c r="H49" s="74">
        <v>1</v>
      </c>
      <c r="I49" s="74">
        <v>0</v>
      </c>
      <c r="J49" s="74">
        <v>1</v>
      </c>
      <c r="K49" s="74">
        <v>3</v>
      </c>
      <c r="L49" s="74">
        <v>0</v>
      </c>
      <c r="M49" s="74">
        <v>1</v>
      </c>
      <c r="N49" s="74">
        <f t="shared" si="0"/>
        <v>731</v>
      </c>
      <c r="O49" s="74">
        <v>0</v>
      </c>
      <c r="P49" s="74">
        <v>1</v>
      </c>
      <c r="Q49" s="74">
        <v>732</v>
      </c>
      <c r="R49" s="74">
        <v>0</v>
      </c>
    </row>
    <row r="50" spans="1:18" ht="16.5">
      <c r="A50" s="72" t="s">
        <v>1064</v>
      </c>
      <c r="B50" s="73">
        <v>1</v>
      </c>
      <c r="C50" s="74">
        <v>12</v>
      </c>
      <c r="D50" s="74">
        <v>754</v>
      </c>
      <c r="E50" s="74">
        <v>1</v>
      </c>
      <c r="F50" s="74">
        <v>0</v>
      </c>
      <c r="G50" s="74">
        <v>1</v>
      </c>
      <c r="H50" s="74">
        <v>0</v>
      </c>
      <c r="I50" s="74">
        <v>0</v>
      </c>
      <c r="J50" s="74">
        <v>0</v>
      </c>
      <c r="K50" s="74">
        <v>3</v>
      </c>
      <c r="L50" s="74">
        <v>1</v>
      </c>
      <c r="M50" s="74">
        <v>5</v>
      </c>
      <c r="N50" s="74">
        <f t="shared" si="0"/>
        <v>778</v>
      </c>
      <c r="O50" s="74">
        <v>0</v>
      </c>
      <c r="P50" s="74">
        <v>0</v>
      </c>
      <c r="Q50" s="74">
        <v>778</v>
      </c>
      <c r="R50" s="74">
        <v>0</v>
      </c>
    </row>
    <row r="51" spans="1:18" ht="16.5">
      <c r="A51" s="72" t="s">
        <v>1065</v>
      </c>
      <c r="B51" s="73">
        <v>0</v>
      </c>
      <c r="C51" s="74">
        <v>8</v>
      </c>
      <c r="D51" s="74">
        <v>203</v>
      </c>
      <c r="E51" s="74">
        <v>1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f t="shared" si="0"/>
        <v>212</v>
      </c>
      <c r="O51" s="74">
        <v>0</v>
      </c>
      <c r="P51" s="74">
        <v>0</v>
      </c>
      <c r="Q51" s="74">
        <v>212</v>
      </c>
      <c r="R51" s="74">
        <v>0</v>
      </c>
    </row>
    <row r="52" spans="1:18" ht="16.5">
      <c r="A52" s="72" t="s">
        <v>1066</v>
      </c>
      <c r="B52" s="73">
        <v>0</v>
      </c>
      <c r="C52" s="74">
        <v>10</v>
      </c>
      <c r="D52" s="74">
        <v>152</v>
      </c>
      <c r="E52" s="74">
        <v>0</v>
      </c>
      <c r="F52" s="74">
        <v>0</v>
      </c>
      <c r="G52" s="74">
        <v>1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  <c r="M52" s="74">
        <v>0</v>
      </c>
      <c r="N52" s="74">
        <f t="shared" si="0"/>
        <v>163</v>
      </c>
      <c r="O52" s="74">
        <v>0</v>
      </c>
      <c r="P52" s="74">
        <v>0</v>
      </c>
      <c r="Q52" s="74">
        <v>163</v>
      </c>
      <c r="R52" s="74">
        <v>0</v>
      </c>
    </row>
    <row r="53" spans="1:18" ht="16.5">
      <c r="A53" s="72" t="s">
        <v>1067</v>
      </c>
      <c r="B53" s="73">
        <v>2</v>
      </c>
      <c r="C53" s="74">
        <v>156</v>
      </c>
      <c r="D53" s="74">
        <v>316</v>
      </c>
      <c r="E53" s="74">
        <v>2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2</v>
      </c>
      <c r="M53" s="74">
        <v>0</v>
      </c>
      <c r="N53" s="74">
        <f t="shared" si="0"/>
        <v>478</v>
      </c>
      <c r="O53" s="74">
        <v>0</v>
      </c>
      <c r="P53" s="74">
        <v>1</v>
      </c>
      <c r="Q53" s="74">
        <v>479</v>
      </c>
      <c r="R53" s="74">
        <v>0</v>
      </c>
    </row>
    <row r="54" spans="1:18" ht="16.5">
      <c r="A54" s="72" t="s">
        <v>1068</v>
      </c>
      <c r="B54" s="73">
        <v>1</v>
      </c>
      <c r="C54" s="74">
        <v>223</v>
      </c>
      <c r="D54" s="74">
        <v>224</v>
      </c>
      <c r="E54" s="74">
        <v>4</v>
      </c>
      <c r="F54" s="74">
        <v>2</v>
      </c>
      <c r="G54" s="74">
        <v>0</v>
      </c>
      <c r="H54" s="74">
        <v>0</v>
      </c>
      <c r="I54" s="74">
        <v>1</v>
      </c>
      <c r="J54" s="74">
        <v>1</v>
      </c>
      <c r="K54" s="74">
        <v>3</v>
      </c>
      <c r="L54" s="74">
        <v>1</v>
      </c>
      <c r="M54" s="74">
        <v>2</v>
      </c>
      <c r="N54" s="74">
        <f t="shared" si="0"/>
        <v>462</v>
      </c>
      <c r="O54" s="74">
        <v>0</v>
      </c>
      <c r="P54" s="74">
        <v>3</v>
      </c>
      <c r="Q54" s="74">
        <v>465</v>
      </c>
      <c r="R54" s="74">
        <v>0</v>
      </c>
    </row>
    <row r="55" spans="1:18" ht="16.5">
      <c r="A55" s="72" t="s">
        <v>1069</v>
      </c>
      <c r="B55" s="73">
        <v>0</v>
      </c>
      <c r="C55" s="74">
        <v>6</v>
      </c>
      <c r="D55" s="74">
        <v>276</v>
      </c>
      <c r="E55" s="74">
        <v>4</v>
      </c>
      <c r="F55" s="74">
        <v>0</v>
      </c>
      <c r="G55" s="74">
        <v>0</v>
      </c>
      <c r="H55" s="74">
        <v>0</v>
      </c>
      <c r="I55" s="74">
        <v>0</v>
      </c>
      <c r="J55" s="74">
        <v>1</v>
      </c>
      <c r="K55" s="74">
        <v>1</v>
      </c>
      <c r="L55" s="74">
        <v>0</v>
      </c>
      <c r="M55" s="74">
        <v>0</v>
      </c>
      <c r="N55" s="74">
        <f t="shared" si="0"/>
        <v>288</v>
      </c>
      <c r="O55" s="74">
        <v>0</v>
      </c>
      <c r="P55" s="74">
        <v>0</v>
      </c>
      <c r="Q55" s="74">
        <v>288</v>
      </c>
      <c r="R55" s="74">
        <v>0</v>
      </c>
    </row>
    <row r="56" spans="1:18" ht="16.5">
      <c r="A56" s="72" t="s">
        <v>1070</v>
      </c>
      <c r="B56" s="73">
        <v>6</v>
      </c>
      <c r="C56" s="74">
        <v>130</v>
      </c>
      <c r="D56" s="74">
        <v>332</v>
      </c>
      <c r="E56" s="74">
        <v>12</v>
      </c>
      <c r="F56" s="74">
        <v>0</v>
      </c>
      <c r="G56" s="74">
        <v>1</v>
      </c>
      <c r="H56" s="74">
        <v>1</v>
      </c>
      <c r="I56" s="74">
        <v>0</v>
      </c>
      <c r="J56" s="74">
        <v>0</v>
      </c>
      <c r="K56" s="74">
        <v>0</v>
      </c>
      <c r="L56" s="74">
        <v>5</v>
      </c>
      <c r="M56" s="74">
        <v>1</v>
      </c>
      <c r="N56" s="74">
        <f t="shared" si="0"/>
        <v>488</v>
      </c>
      <c r="O56" s="74">
        <v>0</v>
      </c>
      <c r="P56" s="74">
        <v>3</v>
      </c>
      <c r="Q56" s="74">
        <v>491</v>
      </c>
      <c r="R56" s="74">
        <v>0</v>
      </c>
    </row>
    <row r="57" spans="1:18" ht="16.5">
      <c r="A57" s="72" t="s">
        <v>1071</v>
      </c>
      <c r="B57" s="73">
        <v>1</v>
      </c>
      <c r="C57" s="74">
        <v>332</v>
      </c>
      <c r="D57" s="74">
        <v>117</v>
      </c>
      <c r="E57" s="74">
        <v>2</v>
      </c>
      <c r="F57" s="74">
        <v>0</v>
      </c>
      <c r="G57" s="74">
        <v>0</v>
      </c>
      <c r="H57" s="74">
        <v>1</v>
      </c>
      <c r="I57" s="74">
        <v>0</v>
      </c>
      <c r="J57" s="74">
        <v>0</v>
      </c>
      <c r="K57" s="74">
        <v>2</v>
      </c>
      <c r="L57" s="74">
        <v>2</v>
      </c>
      <c r="M57" s="74">
        <v>0</v>
      </c>
      <c r="N57" s="74">
        <f t="shared" si="0"/>
        <v>457</v>
      </c>
      <c r="O57" s="74">
        <v>0</v>
      </c>
      <c r="P57" s="74">
        <v>0</v>
      </c>
      <c r="Q57" s="74">
        <v>457</v>
      </c>
      <c r="R57" s="74">
        <v>0</v>
      </c>
    </row>
    <row r="58" spans="1:18" ht="16.5">
      <c r="A58" s="72" t="s">
        <v>1072</v>
      </c>
      <c r="B58" s="73">
        <v>0</v>
      </c>
      <c r="C58" s="74">
        <v>0</v>
      </c>
      <c r="D58" s="74">
        <v>0</v>
      </c>
      <c r="E58" s="74">
        <v>0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f t="shared" si="0"/>
        <v>0</v>
      </c>
      <c r="O58" s="74">
        <v>0</v>
      </c>
      <c r="P58" s="74">
        <v>0</v>
      </c>
      <c r="Q58" s="74">
        <v>0</v>
      </c>
      <c r="R58" s="74">
        <v>0</v>
      </c>
    </row>
    <row r="59" spans="1:18" ht="16.5">
      <c r="A59" s="72" t="s">
        <v>1073</v>
      </c>
      <c r="B59" s="73">
        <v>0</v>
      </c>
      <c r="C59" s="74">
        <v>28</v>
      </c>
      <c r="D59" s="74">
        <v>133</v>
      </c>
      <c r="E59" s="74">
        <v>2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1</v>
      </c>
      <c r="L59" s="74">
        <v>3</v>
      </c>
      <c r="M59" s="74">
        <v>0</v>
      </c>
      <c r="N59" s="74">
        <f t="shared" si="0"/>
        <v>167</v>
      </c>
      <c r="O59" s="74">
        <v>0</v>
      </c>
      <c r="P59" s="74">
        <v>1</v>
      </c>
      <c r="Q59" s="74">
        <v>168</v>
      </c>
      <c r="R59" s="74">
        <v>0</v>
      </c>
    </row>
    <row r="60" spans="1:18" ht="16.5">
      <c r="A60" s="72" t="s">
        <v>1074</v>
      </c>
      <c r="B60" s="73">
        <v>0</v>
      </c>
      <c r="C60" s="74">
        <v>24</v>
      </c>
      <c r="D60" s="74">
        <v>254</v>
      </c>
      <c r="E60" s="74">
        <v>4</v>
      </c>
      <c r="F60" s="74">
        <v>1</v>
      </c>
      <c r="G60" s="74">
        <v>2</v>
      </c>
      <c r="H60" s="74">
        <v>1</v>
      </c>
      <c r="I60" s="74">
        <v>2</v>
      </c>
      <c r="J60" s="74">
        <v>0</v>
      </c>
      <c r="K60" s="74">
        <v>3</v>
      </c>
      <c r="L60" s="74">
        <v>14</v>
      </c>
      <c r="M60" s="74">
        <v>3</v>
      </c>
      <c r="N60" s="74">
        <f t="shared" si="0"/>
        <v>308</v>
      </c>
      <c r="O60" s="74">
        <v>0</v>
      </c>
      <c r="P60" s="74">
        <v>7</v>
      </c>
      <c r="Q60" s="74">
        <v>315</v>
      </c>
      <c r="R60" s="74">
        <v>0</v>
      </c>
    </row>
    <row r="61" spans="1:18" ht="16.5">
      <c r="A61" s="72" t="s">
        <v>1075</v>
      </c>
      <c r="B61" s="73">
        <v>2</v>
      </c>
      <c r="C61" s="74">
        <v>70</v>
      </c>
      <c r="D61" s="74">
        <v>15</v>
      </c>
      <c r="E61" s="74">
        <v>0</v>
      </c>
      <c r="F61" s="74">
        <v>0</v>
      </c>
      <c r="G61" s="74">
        <v>0</v>
      </c>
      <c r="H61" s="74">
        <v>0</v>
      </c>
      <c r="I61" s="74">
        <v>0</v>
      </c>
      <c r="J61" s="74">
        <v>0</v>
      </c>
      <c r="K61" s="74">
        <v>0</v>
      </c>
      <c r="L61" s="74">
        <v>0</v>
      </c>
      <c r="M61" s="74">
        <v>0</v>
      </c>
      <c r="N61" s="74">
        <f t="shared" si="0"/>
        <v>87</v>
      </c>
      <c r="O61" s="74">
        <v>0</v>
      </c>
      <c r="P61" s="74">
        <v>0</v>
      </c>
      <c r="Q61" s="74">
        <v>87</v>
      </c>
      <c r="R61" s="74">
        <v>0</v>
      </c>
    </row>
    <row r="62" spans="1:18" ht="16.5">
      <c r="A62" s="72" t="s">
        <v>1076</v>
      </c>
      <c r="B62" s="73">
        <v>0</v>
      </c>
      <c r="C62" s="74">
        <v>328</v>
      </c>
      <c r="D62" s="74">
        <v>16</v>
      </c>
      <c r="E62" s="74">
        <v>0</v>
      </c>
      <c r="F62" s="74">
        <v>2</v>
      </c>
      <c r="G62" s="74">
        <v>0</v>
      </c>
      <c r="H62" s="74">
        <v>0</v>
      </c>
      <c r="I62" s="74">
        <v>0</v>
      </c>
      <c r="J62" s="74">
        <v>0</v>
      </c>
      <c r="K62" s="74">
        <v>0</v>
      </c>
      <c r="L62" s="74">
        <v>0</v>
      </c>
      <c r="M62" s="74">
        <v>15</v>
      </c>
      <c r="N62" s="74">
        <f t="shared" si="0"/>
        <v>361</v>
      </c>
      <c r="O62" s="74">
        <v>0</v>
      </c>
      <c r="P62" s="74">
        <v>1</v>
      </c>
      <c r="Q62" s="74">
        <v>362</v>
      </c>
      <c r="R62" s="74">
        <v>0</v>
      </c>
    </row>
    <row r="63" spans="1:18" ht="16.5">
      <c r="A63" s="72" t="s">
        <v>1077</v>
      </c>
      <c r="B63" s="73">
        <v>1</v>
      </c>
      <c r="C63" s="74">
        <v>99</v>
      </c>
      <c r="D63" s="74">
        <v>12</v>
      </c>
      <c r="E63" s="74">
        <v>0</v>
      </c>
      <c r="F63" s="74">
        <v>0</v>
      </c>
      <c r="G63" s="74">
        <v>0</v>
      </c>
      <c r="H63" s="74">
        <v>0</v>
      </c>
      <c r="I63" s="74">
        <v>0</v>
      </c>
      <c r="J63" s="74">
        <v>0</v>
      </c>
      <c r="K63" s="74">
        <v>0</v>
      </c>
      <c r="L63" s="74">
        <v>0</v>
      </c>
      <c r="M63" s="74">
        <v>0</v>
      </c>
      <c r="N63" s="74">
        <f t="shared" si="0"/>
        <v>112</v>
      </c>
      <c r="O63" s="74">
        <v>0</v>
      </c>
      <c r="P63" s="74">
        <v>0</v>
      </c>
      <c r="Q63" s="74">
        <v>112</v>
      </c>
      <c r="R63" s="74">
        <v>0</v>
      </c>
    </row>
    <row r="64" spans="1:18" ht="16.5">
      <c r="A64" s="72" t="s">
        <v>1078</v>
      </c>
      <c r="B64" s="73">
        <v>0</v>
      </c>
      <c r="C64" s="74">
        <v>37</v>
      </c>
      <c r="D64" s="74">
        <v>319</v>
      </c>
      <c r="E64" s="74">
        <v>0</v>
      </c>
      <c r="F64" s="74">
        <v>0</v>
      </c>
      <c r="G64" s="74">
        <v>1</v>
      </c>
      <c r="H64" s="74">
        <v>0</v>
      </c>
      <c r="I64" s="74">
        <v>0</v>
      </c>
      <c r="J64" s="74">
        <v>0</v>
      </c>
      <c r="K64" s="74">
        <v>0</v>
      </c>
      <c r="L64" s="74">
        <v>1</v>
      </c>
      <c r="M64" s="74">
        <v>0</v>
      </c>
      <c r="N64" s="74">
        <f t="shared" si="0"/>
        <v>358</v>
      </c>
      <c r="O64" s="74">
        <v>0</v>
      </c>
      <c r="P64" s="74">
        <v>0</v>
      </c>
      <c r="Q64" s="74">
        <v>358</v>
      </c>
      <c r="R64" s="74">
        <v>0</v>
      </c>
    </row>
    <row r="65" spans="1:18" ht="16.5">
      <c r="A65" s="72" t="s">
        <v>1079</v>
      </c>
      <c r="B65" s="73">
        <v>2</v>
      </c>
      <c r="C65" s="74">
        <v>221</v>
      </c>
      <c r="D65" s="74">
        <v>28</v>
      </c>
      <c r="E65" s="74">
        <v>0</v>
      </c>
      <c r="F65" s="74">
        <v>1</v>
      </c>
      <c r="G65" s="74">
        <v>0</v>
      </c>
      <c r="H65" s="74">
        <v>1</v>
      </c>
      <c r="I65" s="74">
        <v>0</v>
      </c>
      <c r="J65" s="74">
        <v>0</v>
      </c>
      <c r="K65" s="74">
        <v>0</v>
      </c>
      <c r="L65" s="74">
        <v>0</v>
      </c>
      <c r="M65" s="74">
        <v>0</v>
      </c>
      <c r="N65" s="74">
        <f t="shared" si="0"/>
        <v>253</v>
      </c>
      <c r="O65" s="74">
        <v>0</v>
      </c>
      <c r="P65" s="74">
        <v>0</v>
      </c>
      <c r="Q65" s="74">
        <v>253</v>
      </c>
      <c r="R65" s="74">
        <v>0</v>
      </c>
    </row>
    <row r="66" spans="1:18" ht="16.5">
      <c r="A66" s="72" t="s">
        <v>1080</v>
      </c>
      <c r="B66" s="73">
        <v>0</v>
      </c>
      <c r="C66" s="74">
        <v>111</v>
      </c>
      <c r="D66" s="74">
        <v>7</v>
      </c>
      <c r="E66" s="74">
        <v>0</v>
      </c>
      <c r="F66" s="74">
        <v>1</v>
      </c>
      <c r="G66" s="74">
        <v>0</v>
      </c>
      <c r="H66" s="74">
        <v>0</v>
      </c>
      <c r="I66" s="74">
        <v>0</v>
      </c>
      <c r="J66" s="74">
        <v>0</v>
      </c>
      <c r="K66" s="74">
        <v>0</v>
      </c>
      <c r="L66" s="74">
        <v>1</v>
      </c>
      <c r="M66" s="74">
        <v>5</v>
      </c>
      <c r="N66" s="74">
        <f t="shared" si="0"/>
        <v>125</v>
      </c>
      <c r="O66" s="74">
        <v>0</v>
      </c>
      <c r="P66" s="74">
        <v>0</v>
      </c>
      <c r="Q66" s="74">
        <v>125</v>
      </c>
      <c r="R66" s="74">
        <v>0</v>
      </c>
    </row>
    <row r="67" spans="1:18" ht="16.5">
      <c r="A67" s="72" t="s">
        <v>1081</v>
      </c>
      <c r="B67" s="73">
        <v>0</v>
      </c>
      <c r="C67" s="74">
        <v>141</v>
      </c>
      <c r="D67" s="74">
        <v>19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f t="shared" si="0"/>
        <v>160</v>
      </c>
      <c r="O67" s="74">
        <v>0</v>
      </c>
      <c r="P67" s="74">
        <v>0</v>
      </c>
      <c r="Q67" s="74">
        <v>160</v>
      </c>
      <c r="R67" s="74">
        <v>0</v>
      </c>
    </row>
    <row r="68" spans="1:18" ht="16.5">
      <c r="A68" s="72" t="s">
        <v>1082</v>
      </c>
      <c r="B68" s="73">
        <v>3</v>
      </c>
      <c r="C68" s="74">
        <v>87</v>
      </c>
      <c r="D68" s="74">
        <v>3</v>
      </c>
      <c r="E68" s="74">
        <v>0</v>
      </c>
      <c r="F68" s="74">
        <v>0</v>
      </c>
      <c r="G68" s="74">
        <v>0</v>
      </c>
      <c r="H68" s="74">
        <v>0</v>
      </c>
      <c r="I68" s="74">
        <v>0</v>
      </c>
      <c r="J68" s="74">
        <v>0</v>
      </c>
      <c r="K68" s="74">
        <v>0</v>
      </c>
      <c r="L68" s="74">
        <v>0</v>
      </c>
      <c r="M68" s="74">
        <v>2</v>
      </c>
      <c r="N68" s="74">
        <f t="shared" si="0"/>
        <v>95</v>
      </c>
      <c r="O68" s="74">
        <v>0</v>
      </c>
      <c r="P68" s="74">
        <v>0</v>
      </c>
      <c r="Q68" s="74">
        <v>95</v>
      </c>
      <c r="R68" s="74">
        <v>0</v>
      </c>
    </row>
    <row r="69" spans="1:18" ht="16.5">
      <c r="A69" s="72" t="s">
        <v>1083</v>
      </c>
      <c r="B69" s="73">
        <v>2</v>
      </c>
      <c r="C69" s="74">
        <v>267</v>
      </c>
      <c r="D69" s="74">
        <v>72</v>
      </c>
      <c r="E69" s="74">
        <v>1</v>
      </c>
      <c r="F69" s="74">
        <v>0</v>
      </c>
      <c r="G69" s="74">
        <v>0</v>
      </c>
      <c r="H69" s="74">
        <v>0</v>
      </c>
      <c r="I69" s="74">
        <v>1</v>
      </c>
      <c r="J69" s="74">
        <v>0</v>
      </c>
      <c r="K69" s="74">
        <v>1</v>
      </c>
      <c r="L69" s="74">
        <v>0</v>
      </c>
      <c r="M69" s="74">
        <v>3</v>
      </c>
      <c r="N69" s="74">
        <f t="shared" si="0"/>
        <v>347</v>
      </c>
      <c r="O69" s="74">
        <v>0</v>
      </c>
      <c r="P69" s="74">
        <v>1</v>
      </c>
      <c r="Q69" s="74">
        <v>348</v>
      </c>
      <c r="R69" s="74">
        <v>0</v>
      </c>
    </row>
    <row r="70" spans="1:18" ht="16.5">
      <c r="A70" s="72" t="s">
        <v>1084</v>
      </c>
      <c r="B70" s="73">
        <v>0</v>
      </c>
      <c r="C70" s="74">
        <v>209</v>
      </c>
      <c r="D70" s="74">
        <v>83</v>
      </c>
      <c r="E70" s="74">
        <v>3</v>
      </c>
      <c r="F70" s="74">
        <v>1</v>
      </c>
      <c r="G70" s="74">
        <v>0</v>
      </c>
      <c r="H70" s="74">
        <v>0</v>
      </c>
      <c r="I70" s="74">
        <v>0</v>
      </c>
      <c r="J70" s="74">
        <v>1</v>
      </c>
      <c r="K70" s="74">
        <v>0</v>
      </c>
      <c r="L70" s="74">
        <v>0</v>
      </c>
      <c r="M70" s="74">
        <v>0</v>
      </c>
      <c r="N70" s="74">
        <f t="shared" si="0"/>
        <v>297</v>
      </c>
      <c r="O70" s="74">
        <v>0</v>
      </c>
      <c r="P70" s="74">
        <v>0</v>
      </c>
      <c r="Q70" s="74">
        <v>297</v>
      </c>
      <c r="R70" s="74">
        <v>0</v>
      </c>
    </row>
    <row r="71" spans="1:18" ht="16.5">
      <c r="A71" s="72" t="s">
        <v>1085</v>
      </c>
      <c r="B71" s="73">
        <v>0</v>
      </c>
      <c r="C71" s="74">
        <v>313</v>
      </c>
      <c r="D71" s="74">
        <v>8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f t="shared" si="0"/>
        <v>321</v>
      </c>
      <c r="O71" s="74">
        <v>0</v>
      </c>
      <c r="P71" s="74">
        <v>0</v>
      </c>
      <c r="Q71" s="74">
        <v>321</v>
      </c>
      <c r="R71" s="74">
        <v>0</v>
      </c>
    </row>
    <row r="72" spans="1:18" ht="16.5">
      <c r="A72" s="72" t="s">
        <v>1086</v>
      </c>
      <c r="B72" s="73">
        <v>0</v>
      </c>
      <c r="C72" s="74">
        <v>128</v>
      </c>
      <c r="D72" s="74">
        <v>39</v>
      </c>
      <c r="E72" s="74">
        <v>2</v>
      </c>
      <c r="F72" s="74">
        <v>0</v>
      </c>
      <c r="G72" s="74">
        <v>0</v>
      </c>
      <c r="H72" s="74">
        <v>0</v>
      </c>
      <c r="I72" s="74">
        <v>0</v>
      </c>
      <c r="J72" s="74">
        <v>1</v>
      </c>
      <c r="K72" s="74">
        <v>0</v>
      </c>
      <c r="L72" s="74">
        <v>0</v>
      </c>
      <c r="M72" s="74">
        <v>0</v>
      </c>
      <c r="N72" s="74">
        <f t="shared" si="0"/>
        <v>170</v>
      </c>
      <c r="O72" s="74">
        <v>0</v>
      </c>
      <c r="P72" s="74">
        <v>2</v>
      </c>
      <c r="Q72" s="74">
        <v>172</v>
      </c>
      <c r="R72" s="74">
        <v>0</v>
      </c>
    </row>
    <row r="73" spans="1:18" ht="16.5">
      <c r="A73" s="72" t="s">
        <v>1087</v>
      </c>
      <c r="B73" s="73">
        <v>3</v>
      </c>
      <c r="C73" s="74">
        <v>274</v>
      </c>
      <c r="D73" s="74">
        <v>17</v>
      </c>
      <c r="E73" s="74">
        <v>0</v>
      </c>
      <c r="F73" s="74">
        <v>1</v>
      </c>
      <c r="G73" s="74">
        <v>0</v>
      </c>
      <c r="H73" s="74">
        <v>0</v>
      </c>
      <c r="I73" s="74">
        <v>1</v>
      </c>
      <c r="J73" s="74">
        <v>0</v>
      </c>
      <c r="K73" s="74">
        <v>0</v>
      </c>
      <c r="L73" s="74">
        <v>1</v>
      </c>
      <c r="M73" s="74">
        <v>3</v>
      </c>
      <c r="N73" s="74">
        <f t="shared" si="0"/>
        <v>300</v>
      </c>
      <c r="O73" s="74">
        <v>0</v>
      </c>
      <c r="P73" s="74">
        <v>1</v>
      </c>
      <c r="Q73" s="74">
        <v>301</v>
      </c>
      <c r="R73" s="74">
        <v>0</v>
      </c>
    </row>
    <row r="74" spans="1:18" ht="16.5">
      <c r="A74" s="72" t="s">
        <v>1088</v>
      </c>
      <c r="B74" s="73">
        <v>4</v>
      </c>
      <c r="C74" s="74">
        <v>17</v>
      </c>
      <c r="D74" s="74">
        <v>173</v>
      </c>
      <c r="E74" s="74">
        <v>11</v>
      </c>
      <c r="F74" s="74">
        <v>2</v>
      </c>
      <c r="G74" s="74">
        <v>1</v>
      </c>
      <c r="H74" s="74">
        <v>3</v>
      </c>
      <c r="I74" s="74">
        <v>1</v>
      </c>
      <c r="J74" s="74">
        <v>0</v>
      </c>
      <c r="K74" s="74">
        <v>2</v>
      </c>
      <c r="L74" s="74">
        <v>5</v>
      </c>
      <c r="M74" s="74">
        <v>5</v>
      </c>
      <c r="N74" s="74">
        <f t="shared" ref="N74:N137" si="1">SUM(B74:M74)</f>
        <v>224</v>
      </c>
      <c r="O74" s="74">
        <v>0</v>
      </c>
      <c r="P74" s="74">
        <v>5</v>
      </c>
      <c r="Q74" s="74">
        <v>229</v>
      </c>
      <c r="R74" s="74">
        <v>0</v>
      </c>
    </row>
    <row r="75" spans="1:18" ht="16.5">
      <c r="A75" s="72" t="s">
        <v>1089</v>
      </c>
      <c r="B75" s="73">
        <v>4</v>
      </c>
      <c r="C75" s="74">
        <v>5</v>
      </c>
      <c r="D75" s="74">
        <v>128</v>
      </c>
      <c r="E75" s="74">
        <v>1</v>
      </c>
      <c r="F75" s="74">
        <v>1</v>
      </c>
      <c r="G75" s="74">
        <v>1</v>
      </c>
      <c r="H75" s="74">
        <v>0</v>
      </c>
      <c r="I75" s="74">
        <v>0</v>
      </c>
      <c r="J75" s="74">
        <v>0</v>
      </c>
      <c r="K75" s="74">
        <v>0</v>
      </c>
      <c r="L75" s="74">
        <v>0</v>
      </c>
      <c r="M75" s="74">
        <v>0</v>
      </c>
      <c r="N75" s="74">
        <f t="shared" si="1"/>
        <v>140</v>
      </c>
      <c r="O75" s="74">
        <v>0</v>
      </c>
      <c r="P75" s="74">
        <v>0</v>
      </c>
      <c r="Q75" s="74">
        <v>140</v>
      </c>
      <c r="R75" s="74">
        <v>0</v>
      </c>
    </row>
    <row r="76" spans="1:18" ht="16.5">
      <c r="A76" s="72" t="s">
        <v>1090</v>
      </c>
      <c r="B76" s="73">
        <v>7</v>
      </c>
      <c r="C76" s="74">
        <v>3</v>
      </c>
      <c r="D76" s="74">
        <v>78</v>
      </c>
      <c r="E76" s="74">
        <v>3</v>
      </c>
      <c r="F76" s="74">
        <v>1</v>
      </c>
      <c r="G76" s="74">
        <v>0</v>
      </c>
      <c r="H76" s="74">
        <v>1</v>
      </c>
      <c r="I76" s="74">
        <v>0</v>
      </c>
      <c r="J76" s="74">
        <v>2</v>
      </c>
      <c r="K76" s="74">
        <v>1</v>
      </c>
      <c r="L76" s="74">
        <v>3</v>
      </c>
      <c r="M76" s="74">
        <v>0</v>
      </c>
      <c r="N76" s="74">
        <f t="shared" si="1"/>
        <v>99</v>
      </c>
      <c r="O76" s="74">
        <v>0</v>
      </c>
      <c r="P76" s="74">
        <v>4</v>
      </c>
      <c r="Q76" s="74">
        <v>103</v>
      </c>
      <c r="R76" s="74">
        <v>0</v>
      </c>
    </row>
    <row r="77" spans="1:18" ht="16.5">
      <c r="A77" s="72" t="s">
        <v>1091</v>
      </c>
      <c r="B77" s="73">
        <v>4</v>
      </c>
      <c r="C77" s="74">
        <v>174</v>
      </c>
      <c r="D77" s="74">
        <v>62</v>
      </c>
      <c r="E77" s="74">
        <v>4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f t="shared" si="1"/>
        <v>244</v>
      </c>
      <c r="O77" s="74">
        <v>0</v>
      </c>
      <c r="P77" s="74">
        <v>0</v>
      </c>
      <c r="Q77" s="74">
        <v>244</v>
      </c>
      <c r="R77" s="74">
        <v>0</v>
      </c>
    </row>
    <row r="78" spans="1:18" ht="16.5">
      <c r="A78" s="72" t="s">
        <v>1092</v>
      </c>
      <c r="B78" s="73">
        <v>0</v>
      </c>
      <c r="C78" s="74">
        <v>5</v>
      </c>
      <c r="D78" s="74">
        <v>61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f t="shared" si="1"/>
        <v>66</v>
      </c>
      <c r="O78" s="74">
        <v>0</v>
      </c>
      <c r="P78" s="74">
        <v>0</v>
      </c>
      <c r="Q78" s="74">
        <v>66</v>
      </c>
      <c r="R78" s="74">
        <v>0</v>
      </c>
    </row>
    <row r="79" spans="1:18" ht="16.5">
      <c r="A79" s="72" t="s">
        <v>1093</v>
      </c>
      <c r="B79" s="73">
        <v>0</v>
      </c>
      <c r="C79" s="74">
        <v>243</v>
      </c>
      <c r="D79" s="74">
        <v>315</v>
      </c>
      <c r="E79" s="74">
        <v>2</v>
      </c>
      <c r="F79" s="74">
        <v>2</v>
      </c>
      <c r="G79" s="74">
        <v>1</v>
      </c>
      <c r="H79" s="74">
        <v>0</v>
      </c>
      <c r="I79" s="74">
        <v>0</v>
      </c>
      <c r="J79" s="74">
        <v>0</v>
      </c>
      <c r="K79" s="74">
        <v>1</v>
      </c>
      <c r="L79" s="74">
        <v>1</v>
      </c>
      <c r="M79" s="74">
        <v>3</v>
      </c>
      <c r="N79" s="74">
        <f t="shared" si="1"/>
        <v>568</v>
      </c>
      <c r="O79" s="74">
        <v>0</v>
      </c>
      <c r="P79" s="74">
        <v>1</v>
      </c>
      <c r="Q79" s="74">
        <v>569</v>
      </c>
      <c r="R79" s="74">
        <v>0</v>
      </c>
    </row>
    <row r="80" spans="1:18" ht="16.5">
      <c r="A80" s="72" t="s">
        <v>1094</v>
      </c>
      <c r="B80" s="73">
        <v>1</v>
      </c>
      <c r="C80" s="74">
        <v>355</v>
      </c>
      <c r="D80" s="74">
        <v>72</v>
      </c>
      <c r="E80" s="74">
        <v>1</v>
      </c>
      <c r="F80" s="74">
        <v>1</v>
      </c>
      <c r="G80" s="74">
        <v>0</v>
      </c>
      <c r="H80" s="74">
        <v>0</v>
      </c>
      <c r="I80" s="74">
        <v>0</v>
      </c>
      <c r="J80" s="74">
        <v>0</v>
      </c>
      <c r="K80" s="74">
        <v>0</v>
      </c>
      <c r="L80" s="74">
        <v>0</v>
      </c>
      <c r="M80" s="74">
        <v>1</v>
      </c>
      <c r="N80" s="74">
        <f t="shared" si="1"/>
        <v>431</v>
      </c>
      <c r="O80" s="74">
        <v>0</v>
      </c>
      <c r="P80" s="74">
        <v>0</v>
      </c>
      <c r="Q80" s="74">
        <v>431</v>
      </c>
      <c r="R80" s="74">
        <v>0</v>
      </c>
    </row>
    <row r="81" spans="1:18" ht="16.5">
      <c r="A81" s="72" t="s">
        <v>1095</v>
      </c>
      <c r="B81" s="73">
        <v>1</v>
      </c>
      <c r="C81" s="74">
        <v>125</v>
      </c>
      <c r="D81" s="74">
        <v>21</v>
      </c>
      <c r="E81" s="74">
        <v>0</v>
      </c>
      <c r="F81" s="74">
        <v>0</v>
      </c>
      <c r="G81" s="74">
        <v>0</v>
      </c>
      <c r="H81" s="74">
        <v>0</v>
      </c>
      <c r="I81" s="74">
        <v>0</v>
      </c>
      <c r="J81" s="74">
        <v>0</v>
      </c>
      <c r="K81" s="74">
        <v>0</v>
      </c>
      <c r="L81" s="74">
        <v>0</v>
      </c>
      <c r="M81" s="74">
        <v>0</v>
      </c>
      <c r="N81" s="74">
        <f t="shared" si="1"/>
        <v>147</v>
      </c>
      <c r="O81" s="74">
        <v>0</v>
      </c>
      <c r="P81" s="74">
        <v>0</v>
      </c>
      <c r="Q81" s="74">
        <v>147</v>
      </c>
      <c r="R81" s="74">
        <v>0</v>
      </c>
    </row>
    <row r="82" spans="1:18" ht="16.5">
      <c r="A82" s="72" t="s">
        <v>1096</v>
      </c>
      <c r="B82" s="73">
        <v>0</v>
      </c>
      <c r="C82" s="74">
        <v>408</v>
      </c>
      <c r="D82" s="74">
        <v>13</v>
      </c>
      <c r="E82" s="74">
        <v>1</v>
      </c>
      <c r="F82" s="74">
        <v>8</v>
      </c>
      <c r="G82" s="74">
        <v>0</v>
      </c>
      <c r="H82" s="74">
        <v>0</v>
      </c>
      <c r="I82" s="74">
        <v>0</v>
      </c>
      <c r="J82" s="74">
        <v>0</v>
      </c>
      <c r="K82" s="74">
        <v>0</v>
      </c>
      <c r="L82" s="74">
        <v>0</v>
      </c>
      <c r="M82" s="74">
        <v>0</v>
      </c>
      <c r="N82" s="74">
        <f t="shared" si="1"/>
        <v>430</v>
      </c>
      <c r="O82" s="74">
        <v>0</v>
      </c>
      <c r="P82" s="74">
        <v>0</v>
      </c>
      <c r="Q82" s="74">
        <v>430</v>
      </c>
      <c r="R82" s="74">
        <v>0</v>
      </c>
    </row>
    <row r="83" spans="1:18" ht="16.5">
      <c r="A83" s="72" t="s">
        <v>1097</v>
      </c>
      <c r="B83" s="73">
        <v>2</v>
      </c>
      <c r="C83" s="74">
        <v>337</v>
      </c>
      <c r="D83" s="74">
        <v>22</v>
      </c>
      <c r="E83" s="74">
        <v>1</v>
      </c>
      <c r="F83" s="74">
        <v>3</v>
      </c>
      <c r="G83" s="74">
        <v>0</v>
      </c>
      <c r="H83" s="74">
        <v>0</v>
      </c>
      <c r="I83" s="74">
        <v>0</v>
      </c>
      <c r="J83" s="74">
        <v>0</v>
      </c>
      <c r="K83" s="74">
        <v>0</v>
      </c>
      <c r="L83" s="74">
        <v>0</v>
      </c>
      <c r="M83" s="74">
        <v>0</v>
      </c>
      <c r="N83" s="74">
        <f t="shared" si="1"/>
        <v>365</v>
      </c>
      <c r="O83" s="74">
        <v>0</v>
      </c>
      <c r="P83" s="74">
        <v>1</v>
      </c>
      <c r="Q83" s="74">
        <v>366</v>
      </c>
      <c r="R83" s="74">
        <v>0</v>
      </c>
    </row>
    <row r="84" spans="1:18" ht="16.5">
      <c r="A84" s="72" t="s">
        <v>1098</v>
      </c>
      <c r="B84" s="73">
        <v>2</v>
      </c>
      <c r="C84" s="74">
        <v>475</v>
      </c>
      <c r="D84" s="74">
        <v>139</v>
      </c>
      <c r="E84" s="74">
        <v>0</v>
      </c>
      <c r="F84" s="74">
        <v>7</v>
      </c>
      <c r="G84" s="74">
        <v>0</v>
      </c>
      <c r="H84" s="74">
        <v>1</v>
      </c>
      <c r="I84" s="74">
        <v>0</v>
      </c>
      <c r="J84" s="74">
        <v>1</v>
      </c>
      <c r="K84" s="74">
        <v>0</v>
      </c>
      <c r="L84" s="74">
        <v>1</v>
      </c>
      <c r="M84" s="74">
        <v>0</v>
      </c>
      <c r="N84" s="74">
        <f t="shared" si="1"/>
        <v>626</v>
      </c>
      <c r="O84" s="74">
        <v>0</v>
      </c>
      <c r="P84" s="74">
        <v>3</v>
      </c>
      <c r="Q84" s="74">
        <v>629</v>
      </c>
      <c r="R84" s="74">
        <v>0</v>
      </c>
    </row>
    <row r="85" spans="1:18" ht="16.5">
      <c r="A85" s="72" t="s">
        <v>1099</v>
      </c>
      <c r="B85" s="73">
        <v>0</v>
      </c>
      <c r="C85" s="74">
        <v>280</v>
      </c>
      <c r="D85" s="74">
        <v>4</v>
      </c>
      <c r="E85" s="74">
        <v>0</v>
      </c>
      <c r="F85" s="74">
        <v>1</v>
      </c>
      <c r="G85" s="74">
        <v>0</v>
      </c>
      <c r="H85" s="74">
        <v>0</v>
      </c>
      <c r="I85" s="74">
        <v>0</v>
      </c>
      <c r="J85" s="74">
        <v>0</v>
      </c>
      <c r="K85" s="74">
        <v>0</v>
      </c>
      <c r="L85" s="74">
        <v>0</v>
      </c>
      <c r="M85" s="74">
        <v>0</v>
      </c>
      <c r="N85" s="74">
        <f t="shared" si="1"/>
        <v>285</v>
      </c>
      <c r="O85" s="74">
        <v>0</v>
      </c>
      <c r="P85" s="74">
        <v>0</v>
      </c>
      <c r="Q85" s="74">
        <v>285</v>
      </c>
      <c r="R85" s="74">
        <v>0</v>
      </c>
    </row>
    <row r="86" spans="1:18" ht="16.5">
      <c r="A86" s="72" t="s">
        <v>1100</v>
      </c>
      <c r="B86" s="73">
        <v>6</v>
      </c>
      <c r="C86" s="74">
        <v>331</v>
      </c>
      <c r="D86" s="74">
        <v>42</v>
      </c>
      <c r="E86" s="74">
        <v>2</v>
      </c>
      <c r="F86" s="74">
        <v>0</v>
      </c>
      <c r="G86" s="74">
        <v>0</v>
      </c>
      <c r="H86" s="74">
        <v>0</v>
      </c>
      <c r="I86" s="74">
        <v>0</v>
      </c>
      <c r="J86" s="74">
        <v>0</v>
      </c>
      <c r="K86" s="74">
        <v>1</v>
      </c>
      <c r="L86" s="74">
        <v>0</v>
      </c>
      <c r="M86" s="74">
        <v>0</v>
      </c>
      <c r="N86" s="74">
        <f t="shared" si="1"/>
        <v>382</v>
      </c>
      <c r="O86" s="74">
        <v>0</v>
      </c>
      <c r="P86" s="74">
        <v>1</v>
      </c>
      <c r="Q86" s="74">
        <v>383</v>
      </c>
      <c r="R86" s="74">
        <v>0</v>
      </c>
    </row>
    <row r="87" spans="1:18" ht="16.5">
      <c r="A87" s="72" t="s">
        <v>1101</v>
      </c>
      <c r="B87" s="73">
        <v>1</v>
      </c>
      <c r="C87" s="74">
        <v>222</v>
      </c>
      <c r="D87" s="74">
        <v>13</v>
      </c>
      <c r="E87" s="74">
        <v>0</v>
      </c>
      <c r="F87" s="74">
        <v>0</v>
      </c>
      <c r="G87" s="74">
        <v>0</v>
      </c>
      <c r="H87" s="74">
        <v>0</v>
      </c>
      <c r="I87" s="74">
        <v>0</v>
      </c>
      <c r="J87" s="74">
        <v>0</v>
      </c>
      <c r="K87" s="74">
        <v>0</v>
      </c>
      <c r="L87" s="74">
        <v>1</v>
      </c>
      <c r="M87" s="74">
        <v>0</v>
      </c>
      <c r="N87" s="74">
        <f t="shared" si="1"/>
        <v>237</v>
      </c>
      <c r="O87" s="74">
        <v>0</v>
      </c>
      <c r="P87" s="74">
        <v>0</v>
      </c>
      <c r="Q87" s="74">
        <v>237</v>
      </c>
      <c r="R87" s="74">
        <v>0</v>
      </c>
    </row>
    <row r="88" spans="1:18" ht="16.5">
      <c r="A88" s="72" t="s">
        <v>1102</v>
      </c>
      <c r="B88" s="73">
        <v>2</v>
      </c>
      <c r="C88" s="74">
        <v>452</v>
      </c>
      <c r="D88" s="74">
        <v>27</v>
      </c>
      <c r="E88" s="74">
        <v>0</v>
      </c>
      <c r="F88" s="74">
        <v>13</v>
      </c>
      <c r="G88" s="74">
        <v>0</v>
      </c>
      <c r="H88" s="74">
        <v>0</v>
      </c>
      <c r="I88" s="74">
        <v>0</v>
      </c>
      <c r="J88" s="74">
        <v>0</v>
      </c>
      <c r="K88" s="74">
        <v>0</v>
      </c>
      <c r="L88" s="74">
        <v>0</v>
      </c>
      <c r="M88" s="74">
        <v>3</v>
      </c>
      <c r="N88" s="74">
        <f t="shared" si="1"/>
        <v>497</v>
      </c>
      <c r="O88" s="74">
        <v>0</v>
      </c>
      <c r="P88" s="74">
        <v>1</v>
      </c>
      <c r="Q88" s="74">
        <v>498</v>
      </c>
      <c r="R88" s="74">
        <v>0</v>
      </c>
    </row>
    <row r="89" spans="1:18" ht="16.5">
      <c r="A89" s="72" t="s">
        <v>1103</v>
      </c>
      <c r="B89" s="73">
        <v>2</v>
      </c>
      <c r="C89" s="74">
        <v>307</v>
      </c>
      <c r="D89" s="74">
        <v>27</v>
      </c>
      <c r="E89" s="74">
        <v>0</v>
      </c>
      <c r="F89" s="74">
        <v>0</v>
      </c>
      <c r="G89" s="74">
        <v>1</v>
      </c>
      <c r="H89" s="74">
        <v>1</v>
      </c>
      <c r="I89" s="74">
        <v>0</v>
      </c>
      <c r="J89" s="74">
        <v>0</v>
      </c>
      <c r="K89" s="74">
        <v>1</v>
      </c>
      <c r="L89" s="74">
        <v>1</v>
      </c>
      <c r="M89" s="74">
        <v>0</v>
      </c>
      <c r="N89" s="74">
        <f t="shared" si="1"/>
        <v>340</v>
      </c>
      <c r="O89" s="74">
        <v>0</v>
      </c>
      <c r="P89" s="74">
        <v>0</v>
      </c>
      <c r="Q89" s="74">
        <v>340</v>
      </c>
      <c r="R89" s="74">
        <v>0</v>
      </c>
    </row>
    <row r="90" spans="1:18" ht="16.5">
      <c r="A90" s="72" t="s">
        <v>1104</v>
      </c>
      <c r="B90" s="73">
        <v>2</v>
      </c>
      <c r="C90" s="74">
        <v>509</v>
      </c>
      <c r="D90" s="74">
        <v>23</v>
      </c>
      <c r="E90" s="74">
        <v>0</v>
      </c>
      <c r="F90" s="74">
        <v>1</v>
      </c>
      <c r="G90" s="74">
        <v>0</v>
      </c>
      <c r="H90" s="74">
        <v>1</v>
      </c>
      <c r="I90" s="74">
        <v>0</v>
      </c>
      <c r="J90" s="74">
        <v>0</v>
      </c>
      <c r="K90" s="74">
        <v>1</v>
      </c>
      <c r="L90" s="74">
        <v>4</v>
      </c>
      <c r="M90" s="74">
        <v>4</v>
      </c>
      <c r="N90" s="74">
        <f t="shared" si="1"/>
        <v>545</v>
      </c>
      <c r="O90" s="74">
        <v>0</v>
      </c>
      <c r="P90" s="74">
        <v>7</v>
      </c>
      <c r="Q90" s="74">
        <v>552</v>
      </c>
      <c r="R90" s="74">
        <v>0</v>
      </c>
    </row>
    <row r="91" spans="1:18" ht="16.5">
      <c r="A91" s="72" t="s">
        <v>1105</v>
      </c>
      <c r="B91" s="73">
        <v>0</v>
      </c>
      <c r="C91" s="74">
        <v>376</v>
      </c>
      <c r="D91" s="74">
        <v>36</v>
      </c>
      <c r="E91" s="74">
        <v>0</v>
      </c>
      <c r="F91" s="74">
        <v>2</v>
      </c>
      <c r="G91" s="74">
        <v>0</v>
      </c>
      <c r="H91" s="74">
        <v>0</v>
      </c>
      <c r="I91" s="74">
        <v>0</v>
      </c>
      <c r="J91" s="74">
        <v>0</v>
      </c>
      <c r="K91" s="74">
        <v>0</v>
      </c>
      <c r="L91" s="74">
        <v>0</v>
      </c>
      <c r="M91" s="74">
        <v>0</v>
      </c>
      <c r="N91" s="74">
        <f t="shared" si="1"/>
        <v>414</v>
      </c>
      <c r="O91" s="74">
        <v>0</v>
      </c>
      <c r="P91" s="74">
        <v>1</v>
      </c>
      <c r="Q91" s="74">
        <v>415</v>
      </c>
      <c r="R91" s="74">
        <v>0</v>
      </c>
    </row>
    <row r="92" spans="1:18" ht="16.5">
      <c r="A92" s="72" t="s">
        <v>1106</v>
      </c>
      <c r="B92" s="73">
        <v>0</v>
      </c>
      <c r="C92" s="74">
        <v>251</v>
      </c>
      <c r="D92" s="74">
        <v>27</v>
      </c>
      <c r="E92" s="74">
        <v>0</v>
      </c>
      <c r="F92" s="74">
        <v>0</v>
      </c>
      <c r="G92" s="74">
        <v>0</v>
      </c>
      <c r="H92" s="74">
        <v>0</v>
      </c>
      <c r="I92" s="74">
        <v>0</v>
      </c>
      <c r="J92" s="74">
        <v>0</v>
      </c>
      <c r="K92" s="74">
        <v>0</v>
      </c>
      <c r="L92" s="74">
        <v>0</v>
      </c>
      <c r="M92" s="74">
        <v>0</v>
      </c>
      <c r="N92" s="74">
        <f t="shared" si="1"/>
        <v>278</v>
      </c>
      <c r="O92" s="74">
        <v>0</v>
      </c>
      <c r="P92" s="74">
        <v>0</v>
      </c>
      <c r="Q92" s="74">
        <v>278</v>
      </c>
      <c r="R92" s="74">
        <v>0</v>
      </c>
    </row>
    <row r="93" spans="1:18" ht="16.5">
      <c r="A93" s="72" t="s">
        <v>1107</v>
      </c>
      <c r="B93" s="73">
        <v>1</v>
      </c>
      <c r="C93" s="74">
        <v>135</v>
      </c>
      <c r="D93" s="74">
        <v>27</v>
      </c>
      <c r="E93" s="74">
        <v>0</v>
      </c>
      <c r="F93" s="74">
        <v>1</v>
      </c>
      <c r="G93" s="74">
        <v>0</v>
      </c>
      <c r="H93" s="74">
        <v>1</v>
      </c>
      <c r="I93" s="74">
        <v>0</v>
      </c>
      <c r="J93" s="74">
        <v>0</v>
      </c>
      <c r="K93" s="74">
        <v>0</v>
      </c>
      <c r="L93" s="74">
        <v>1</v>
      </c>
      <c r="M93" s="74">
        <v>0</v>
      </c>
      <c r="N93" s="74">
        <f t="shared" si="1"/>
        <v>166</v>
      </c>
      <c r="O93" s="74">
        <v>0</v>
      </c>
      <c r="P93" s="74">
        <v>1</v>
      </c>
      <c r="Q93" s="74">
        <v>167</v>
      </c>
      <c r="R93" s="74">
        <v>0</v>
      </c>
    </row>
    <row r="94" spans="1:18" ht="16.5">
      <c r="A94" s="72" t="s">
        <v>1108</v>
      </c>
      <c r="B94" s="73">
        <v>1</v>
      </c>
      <c r="C94" s="74">
        <v>141</v>
      </c>
      <c r="D94" s="74">
        <v>31</v>
      </c>
      <c r="E94" s="74">
        <v>0</v>
      </c>
      <c r="F94" s="74">
        <v>4</v>
      </c>
      <c r="G94" s="74">
        <v>0</v>
      </c>
      <c r="H94" s="74">
        <v>0</v>
      </c>
      <c r="I94" s="74">
        <v>0</v>
      </c>
      <c r="J94" s="74">
        <v>0</v>
      </c>
      <c r="K94" s="74">
        <v>1</v>
      </c>
      <c r="L94" s="74">
        <v>0</v>
      </c>
      <c r="M94" s="74">
        <v>1</v>
      </c>
      <c r="N94" s="74">
        <f t="shared" si="1"/>
        <v>179</v>
      </c>
      <c r="O94" s="74">
        <v>0</v>
      </c>
      <c r="P94" s="74">
        <v>0</v>
      </c>
      <c r="Q94" s="74">
        <v>179</v>
      </c>
      <c r="R94" s="74">
        <v>0</v>
      </c>
    </row>
    <row r="95" spans="1:18" ht="16.5">
      <c r="A95" s="72" t="s">
        <v>1109</v>
      </c>
      <c r="B95" s="73">
        <v>1</v>
      </c>
      <c r="C95" s="74">
        <v>121</v>
      </c>
      <c r="D95" s="74">
        <v>14</v>
      </c>
      <c r="E95" s="74">
        <v>0</v>
      </c>
      <c r="F95" s="74">
        <v>0</v>
      </c>
      <c r="G95" s="74">
        <v>1</v>
      </c>
      <c r="H95" s="74">
        <v>0</v>
      </c>
      <c r="I95" s="74">
        <v>0</v>
      </c>
      <c r="J95" s="74">
        <v>0</v>
      </c>
      <c r="K95" s="74">
        <v>0</v>
      </c>
      <c r="L95" s="74">
        <v>0</v>
      </c>
      <c r="M95" s="74">
        <v>0</v>
      </c>
      <c r="N95" s="74">
        <f t="shared" si="1"/>
        <v>137</v>
      </c>
      <c r="O95" s="74">
        <v>0</v>
      </c>
      <c r="P95" s="74">
        <v>0</v>
      </c>
      <c r="Q95" s="74">
        <v>137</v>
      </c>
      <c r="R95" s="74">
        <v>0</v>
      </c>
    </row>
    <row r="96" spans="1:18" ht="16.5">
      <c r="A96" s="72" t="s">
        <v>1110</v>
      </c>
      <c r="B96" s="73">
        <v>0</v>
      </c>
      <c r="C96" s="74">
        <v>314</v>
      </c>
      <c r="D96" s="74">
        <v>15</v>
      </c>
      <c r="E96" s="74">
        <v>0</v>
      </c>
      <c r="F96" s="74">
        <v>0</v>
      </c>
      <c r="G96" s="74">
        <v>0</v>
      </c>
      <c r="H96" s="74">
        <v>0</v>
      </c>
      <c r="I96" s="74">
        <v>0</v>
      </c>
      <c r="J96" s="74">
        <v>0</v>
      </c>
      <c r="K96" s="74">
        <v>2</v>
      </c>
      <c r="L96" s="74">
        <v>1</v>
      </c>
      <c r="M96" s="74">
        <v>12</v>
      </c>
      <c r="N96" s="74">
        <f t="shared" si="1"/>
        <v>344</v>
      </c>
      <c r="O96" s="74">
        <v>0</v>
      </c>
      <c r="P96" s="74">
        <v>6</v>
      </c>
      <c r="Q96" s="74">
        <v>350</v>
      </c>
      <c r="R96" s="74">
        <v>0</v>
      </c>
    </row>
    <row r="97" spans="1:18" ht="16.5">
      <c r="A97" s="72" t="s">
        <v>1111</v>
      </c>
      <c r="B97" s="73">
        <v>5</v>
      </c>
      <c r="C97" s="74">
        <v>304</v>
      </c>
      <c r="D97" s="74">
        <v>65</v>
      </c>
      <c r="E97" s="74">
        <v>2</v>
      </c>
      <c r="F97" s="74">
        <v>1</v>
      </c>
      <c r="G97" s="74">
        <v>0</v>
      </c>
      <c r="H97" s="74">
        <v>0</v>
      </c>
      <c r="I97" s="74">
        <v>0</v>
      </c>
      <c r="J97" s="74">
        <v>0</v>
      </c>
      <c r="K97" s="74">
        <v>0</v>
      </c>
      <c r="L97" s="74">
        <v>0</v>
      </c>
      <c r="M97" s="74">
        <v>0</v>
      </c>
      <c r="N97" s="74">
        <f t="shared" si="1"/>
        <v>377</v>
      </c>
      <c r="O97" s="74">
        <v>0</v>
      </c>
      <c r="P97" s="74">
        <v>2</v>
      </c>
      <c r="Q97" s="74">
        <v>379</v>
      </c>
      <c r="R97" s="74">
        <v>0</v>
      </c>
    </row>
    <row r="98" spans="1:18" ht="16.5">
      <c r="A98" s="72" t="s">
        <v>1112</v>
      </c>
      <c r="B98" s="73">
        <v>1</v>
      </c>
      <c r="C98" s="74">
        <v>283</v>
      </c>
      <c r="D98" s="74">
        <v>47</v>
      </c>
      <c r="E98" s="74">
        <v>0</v>
      </c>
      <c r="F98" s="74">
        <v>0</v>
      </c>
      <c r="G98" s="74">
        <v>0</v>
      </c>
      <c r="H98" s="74">
        <v>1</v>
      </c>
      <c r="I98" s="74">
        <v>1</v>
      </c>
      <c r="J98" s="74">
        <v>0</v>
      </c>
      <c r="K98" s="74">
        <v>1</v>
      </c>
      <c r="L98" s="74">
        <v>0</v>
      </c>
      <c r="M98" s="74">
        <v>0</v>
      </c>
      <c r="N98" s="74">
        <f t="shared" si="1"/>
        <v>334</v>
      </c>
      <c r="O98" s="74">
        <v>0</v>
      </c>
      <c r="P98" s="74">
        <v>3</v>
      </c>
      <c r="Q98" s="74">
        <v>337</v>
      </c>
      <c r="R98" s="74">
        <v>0</v>
      </c>
    </row>
    <row r="99" spans="1:18" ht="16.5">
      <c r="A99" s="72" t="s">
        <v>1113</v>
      </c>
      <c r="B99" s="73">
        <v>0</v>
      </c>
      <c r="C99" s="74">
        <v>287</v>
      </c>
      <c r="D99" s="74">
        <v>31</v>
      </c>
      <c r="E99" s="74">
        <v>1</v>
      </c>
      <c r="F99" s="74">
        <v>0</v>
      </c>
      <c r="G99" s="74">
        <v>0</v>
      </c>
      <c r="H99" s="74">
        <v>1</v>
      </c>
      <c r="I99" s="74">
        <v>0</v>
      </c>
      <c r="J99" s="74">
        <v>0</v>
      </c>
      <c r="K99" s="74">
        <v>0</v>
      </c>
      <c r="L99" s="74">
        <v>0</v>
      </c>
      <c r="M99" s="74">
        <v>2</v>
      </c>
      <c r="N99" s="74">
        <f t="shared" si="1"/>
        <v>322</v>
      </c>
      <c r="O99" s="74">
        <v>0</v>
      </c>
      <c r="P99" s="74">
        <v>2</v>
      </c>
      <c r="Q99" s="74">
        <v>324</v>
      </c>
      <c r="R99" s="74">
        <v>0</v>
      </c>
    </row>
    <row r="100" spans="1:18" ht="16.5">
      <c r="A100" s="72" t="s">
        <v>1114</v>
      </c>
      <c r="B100" s="73">
        <v>2</v>
      </c>
      <c r="C100" s="74">
        <v>335</v>
      </c>
      <c r="D100" s="74">
        <v>143</v>
      </c>
      <c r="E100" s="74">
        <v>0</v>
      </c>
      <c r="F100" s="74">
        <v>1</v>
      </c>
      <c r="G100" s="74">
        <v>0</v>
      </c>
      <c r="H100" s="74">
        <v>2</v>
      </c>
      <c r="I100" s="74">
        <v>1</v>
      </c>
      <c r="J100" s="74">
        <v>0</v>
      </c>
      <c r="K100" s="74">
        <v>0</v>
      </c>
      <c r="L100" s="74">
        <v>2</v>
      </c>
      <c r="M100" s="74">
        <v>1</v>
      </c>
      <c r="N100" s="74">
        <f t="shared" si="1"/>
        <v>487</v>
      </c>
      <c r="O100" s="74">
        <v>0</v>
      </c>
      <c r="P100" s="74">
        <v>0</v>
      </c>
      <c r="Q100" s="74">
        <v>487</v>
      </c>
      <c r="R100" s="74">
        <v>0</v>
      </c>
    </row>
    <row r="101" spans="1:18" ht="16.5">
      <c r="A101" s="72" t="s">
        <v>1115</v>
      </c>
      <c r="B101" s="73">
        <v>2</v>
      </c>
      <c r="C101" s="74">
        <v>340</v>
      </c>
      <c r="D101" s="74">
        <v>79</v>
      </c>
      <c r="E101" s="74">
        <v>0</v>
      </c>
      <c r="F101" s="74">
        <v>0</v>
      </c>
      <c r="G101" s="74">
        <v>0</v>
      </c>
      <c r="H101" s="74">
        <v>0</v>
      </c>
      <c r="I101" s="74">
        <v>0</v>
      </c>
      <c r="J101" s="74">
        <v>0</v>
      </c>
      <c r="K101" s="74">
        <v>1</v>
      </c>
      <c r="L101" s="74">
        <v>1</v>
      </c>
      <c r="M101" s="74">
        <v>0</v>
      </c>
      <c r="N101" s="74">
        <f t="shared" si="1"/>
        <v>423</v>
      </c>
      <c r="O101" s="74">
        <v>0</v>
      </c>
      <c r="P101" s="74">
        <v>0</v>
      </c>
      <c r="Q101" s="74">
        <v>423</v>
      </c>
      <c r="R101" s="74">
        <v>0</v>
      </c>
    </row>
    <row r="102" spans="1:18" ht="16.5">
      <c r="A102" s="72" t="s">
        <v>1116</v>
      </c>
      <c r="B102" s="73">
        <v>0</v>
      </c>
      <c r="C102" s="74">
        <v>216</v>
      </c>
      <c r="D102" s="74">
        <v>14</v>
      </c>
      <c r="E102" s="74">
        <v>0</v>
      </c>
      <c r="F102" s="74">
        <v>1</v>
      </c>
      <c r="G102" s="74">
        <v>1</v>
      </c>
      <c r="H102" s="74">
        <v>0</v>
      </c>
      <c r="I102" s="74">
        <v>0</v>
      </c>
      <c r="J102" s="74">
        <v>0</v>
      </c>
      <c r="K102" s="74">
        <v>0</v>
      </c>
      <c r="L102" s="74">
        <v>1</v>
      </c>
      <c r="M102" s="74">
        <v>0</v>
      </c>
      <c r="N102" s="74">
        <f t="shared" si="1"/>
        <v>233</v>
      </c>
      <c r="O102" s="74">
        <v>0</v>
      </c>
      <c r="P102" s="74">
        <v>0</v>
      </c>
      <c r="Q102" s="74">
        <v>233</v>
      </c>
      <c r="R102" s="74">
        <v>0</v>
      </c>
    </row>
    <row r="103" spans="1:18" ht="16.5">
      <c r="A103" s="72" t="s">
        <v>1117</v>
      </c>
      <c r="B103" s="73">
        <v>0</v>
      </c>
      <c r="C103" s="74">
        <v>116</v>
      </c>
      <c r="D103" s="74">
        <v>8</v>
      </c>
      <c r="E103" s="74">
        <v>0</v>
      </c>
      <c r="F103" s="74">
        <v>0</v>
      </c>
      <c r="G103" s="74">
        <v>0</v>
      </c>
      <c r="H103" s="74">
        <v>0</v>
      </c>
      <c r="I103" s="74">
        <v>0</v>
      </c>
      <c r="J103" s="74">
        <v>0</v>
      </c>
      <c r="K103" s="74">
        <v>0</v>
      </c>
      <c r="L103" s="74">
        <v>0</v>
      </c>
      <c r="M103" s="74">
        <v>0</v>
      </c>
      <c r="N103" s="74">
        <f t="shared" si="1"/>
        <v>124</v>
      </c>
      <c r="O103" s="74">
        <v>0</v>
      </c>
      <c r="P103" s="74">
        <v>1</v>
      </c>
      <c r="Q103" s="74">
        <v>125</v>
      </c>
      <c r="R103" s="74">
        <v>0</v>
      </c>
    </row>
    <row r="104" spans="1:18" ht="16.5">
      <c r="A104" s="72" t="s">
        <v>1118</v>
      </c>
      <c r="B104" s="73">
        <v>0</v>
      </c>
      <c r="C104" s="74">
        <v>42</v>
      </c>
      <c r="D104" s="74">
        <v>9</v>
      </c>
      <c r="E104" s="74">
        <v>0</v>
      </c>
      <c r="F104" s="74">
        <v>0</v>
      </c>
      <c r="G104" s="74">
        <v>0</v>
      </c>
      <c r="H104" s="74">
        <v>0</v>
      </c>
      <c r="I104" s="74">
        <v>0</v>
      </c>
      <c r="J104" s="74">
        <v>0</v>
      </c>
      <c r="K104" s="74">
        <v>0</v>
      </c>
      <c r="L104" s="74">
        <v>0</v>
      </c>
      <c r="M104" s="74">
        <v>0</v>
      </c>
      <c r="N104" s="74">
        <f t="shared" si="1"/>
        <v>51</v>
      </c>
      <c r="O104" s="74">
        <v>0</v>
      </c>
      <c r="P104" s="74">
        <v>0</v>
      </c>
      <c r="Q104" s="74">
        <v>51</v>
      </c>
      <c r="R104" s="74">
        <v>0</v>
      </c>
    </row>
    <row r="105" spans="1:18" ht="16.5">
      <c r="A105" s="72" t="s">
        <v>1119</v>
      </c>
      <c r="B105" s="73">
        <v>1</v>
      </c>
      <c r="C105" s="74">
        <v>346</v>
      </c>
      <c r="D105" s="74">
        <v>43</v>
      </c>
      <c r="E105" s="74">
        <v>0</v>
      </c>
      <c r="F105" s="74">
        <v>0</v>
      </c>
      <c r="G105" s="74">
        <v>0</v>
      </c>
      <c r="H105" s="74">
        <v>0</v>
      </c>
      <c r="I105" s="74">
        <v>0</v>
      </c>
      <c r="J105" s="74">
        <v>0</v>
      </c>
      <c r="K105" s="74">
        <v>1</v>
      </c>
      <c r="L105" s="74">
        <v>1</v>
      </c>
      <c r="M105" s="74">
        <v>2</v>
      </c>
      <c r="N105" s="74">
        <f t="shared" si="1"/>
        <v>394</v>
      </c>
      <c r="O105" s="74">
        <v>0</v>
      </c>
      <c r="P105" s="74">
        <v>0</v>
      </c>
      <c r="Q105" s="74">
        <v>394</v>
      </c>
      <c r="R105" s="74">
        <v>0</v>
      </c>
    </row>
    <row r="106" spans="1:18" ht="16.5">
      <c r="A106" s="72" t="s">
        <v>1120</v>
      </c>
      <c r="B106" s="73">
        <v>0</v>
      </c>
      <c r="C106" s="74">
        <v>559</v>
      </c>
      <c r="D106" s="74">
        <v>185</v>
      </c>
      <c r="E106" s="74">
        <v>0</v>
      </c>
      <c r="F106" s="74">
        <v>0</v>
      </c>
      <c r="G106" s="74">
        <v>0</v>
      </c>
      <c r="H106" s="74">
        <v>0</v>
      </c>
      <c r="I106" s="74">
        <v>0</v>
      </c>
      <c r="J106" s="74">
        <v>0</v>
      </c>
      <c r="K106" s="74">
        <v>0</v>
      </c>
      <c r="L106" s="74">
        <v>0</v>
      </c>
      <c r="M106" s="74">
        <v>0</v>
      </c>
      <c r="N106" s="74">
        <f t="shared" si="1"/>
        <v>744</v>
      </c>
      <c r="O106" s="74">
        <v>0</v>
      </c>
      <c r="P106" s="74">
        <v>1</v>
      </c>
      <c r="Q106" s="74">
        <v>745</v>
      </c>
      <c r="R106" s="74">
        <v>0</v>
      </c>
    </row>
    <row r="107" spans="1:18" ht="16.5">
      <c r="A107" s="72" t="s">
        <v>1121</v>
      </c>
      <c r="B107" s="73">
        <v>0</v>
      </c>
      <c r="C107" s="74">
        <v>442</v>
      </c>
      <c r="D107" s="74">
        <v>211</v>
      </c>
      <c r="E107" s="74">
        <v>5</v>
      </c>
      <c r="F107" s="74">
        <v>1</v>
      </c>
      <c r="G107" s="74">
        <v>0</v>
      </c>
      <c r="H107" s="74">
        <v>0</v>
      </c>
      <c r="I107" s="74">
        <v>0</v>
      </c>
      <c r="J107" s="74">
        <v>1</v>
      </c>
      <c r="K107" s="74">
        <v>1</v>
      </c>
      <c r="L107" s="74">
        <v>3</v>
      </c>
      <c r="M107" s="74">
        <v>1</v>
      </c>
      <c r="N107" s="74">
        <f t="shared" si="1"/>
        <v>665</v>
      </c>
      <c r="O107" s="74">
        <v>0</v>
      </c>
      <c r="P107" s="74">
        <v>1</v>
      </c>
      <c r="Q107" s="74">
        <v>666</v>
      </c>
      <c r="R107" s="74">
        <v>0</v>
      </c>
    </row>
    <row r="108" spans="1:18" ht="16.5">
      <c r="A108" s="72" t="s">
        <v>1122</v>
      </c>
      <c r="B108" s="73">
        <v>0</v>
      </c>
      <c r="C108" s="74">
        <v>243</v>
      </c>
      <c r="D108" s="74">
        <v>67</v>
      </c>
      <c r="E108" s="74">
        <v>1</v>
      </c>
      <c r="F108" s="74">
        <v>0</v>
      </c>
      <c r="G108" s="74">
        <v>0</v>
      </c>
      <c r="H108" s="74">
        <v>0</v>
      </c>
      <c r="I108" s="74">
        <v>0</v>
      </c>
      <c r="J108" s="74">
        <v>0</v>
      </c>
      <c r="K108" s="74">
        <v>0</v>
      </c>
      <c r="L108" s="74">
        <v>0</v>
      </c>
      <c r="M108" s="74">
        <v>0</v>
      </c>
      <c r="N108" s="74">
        <f t="shared" si="1"/>
        <v>311</v>
      </c>
      <c r="O108" s="74">
        <v>0</v>
      </c>
      <c r="P108" s="74">
        <v>0</v>
      </c>
      <c r="Q108" s="74">
        <v>311</v>
      </c>
      <c r="R108" s="74">
        <v>0</v>
      </c>
    </row>
    <row r="109" spans="1:18" ht="16.5">
      <c r="A109" s="72" t="s">
        <v>1123</v>
      </c>
      <c r="B109" s="73">
        <v>0</v>
      </c>
      <c r="C109" s="74">
        <v>212</v>
      </c>
      <c r="D109" s="74">
        <v>17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1</v>
      </c>
      <c r="N109" s="74">
        <f t="shared" si="1"/>
        <v>230</v>
      </c>
      <c r="O109" s="74">
        <v>0</v>
      </c>
      <c r="P109" s="74">
        <v>0</v>
      </c>
      <c r="Q109" s="74">
        <v>230</v>
      </c>
      <c r="R109" s="74">
        <v>0</v>
      </c>
    </row>
    <row r="110" spans="1:18" ht="16.5">
      <c r="A110" s="72" t="s">
        <v>1124</v>
      </c>
      <c r="B110" s="73">
        <v>0</v>
      </c>
      <c r="C110" s="74">
        <v>85</v>
      </c>
      <c r="D110" s="74">
        <v>393</v>
      </c>
      <c r="E110" s="74">
        <v>5</v>
      </c>
      <c r="F110" s="74">
        <v>1</v>
      </c>
      <c r="G110" s="74">
        <v>1</v>
      </c>
      <c r="H110" s="74">
        <v>0</v>
      </c>
      <c r="I110" s="74">
        <v>0</v>
      </c>
      <c r="J110" s="74">
        <v>1</v>
      </c>
      <c r="K110" s="74">
        <v>2</v>
      </c>
      <c r="L110" s="74">
        <v>2</v>
      </c>
      <c r="M110" s="74">
        <v>0</v>
      </c>
      <c r="N110" s="74">
        <f t="shared" si="1"/>
        <v>490</v>
      </c>
      <c r="O110" s="74">
        <v>0</v>
      </c>
      <c r="P110" s="74">
        <v>5</v>
      </c>
      <c r="Q110" s="74">
        <v>495</v>
      </c>
      <c r="R110" s="74">
        <v>0</v>
      </c>
    </row>
    <row r="111" spans="1:18" ht="16.5">
      <c r="A111" s="72" t="s">
        <v>1125</v>
      </c>
      <c r="B111" s="73">
        <v>2</v>
      </c>
      <c r="C111" s="74">
        <v>19</v>
      </c>
      <c r="D111" s="74">
        <v>360</v>
      </c>
      <c r="E111" s="74">
        <v>3</v>
      </c>
      <c r="F111" s="74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1</v>
      </c>
      <c r="L111" s="74">
        <v>2</v>
      </c>
      <c r="M111" s="74">
        <v>2</v>
      </c>
      <c r="N111" s="74">
        <f t="shared" si="1"/>
        <v>389</v>
      </c>
      <c r="O111" s="74">
        <v>0</v>
      </c>
      <c r="P111" s="74">
        <v>1</v>
      </c>
      <c r="Q111" s="74">
        <v>390</v>
      </c>
      <c r="R111" s="74">
        <v>0</v>
      </c>
    </row>
    <row r="112" spans="1:18" ht="16.5">
      <c r="A112" s="72" t="s">
        <v>1126</v>
      </c>
      <c r="B112" s="73">
        <v>2</v>
      </c>
      <c r="C112" s="74">
        <v>14</v>
      </c>
      <c r="D112" s="74">
        <v>274</v>
      </c>
      <c r="E112" s="74">
        <v>4</v>
      </c>
      <c r="F112" s="74">
        <v>1</v>
      </c>
      <c r="G112" s="74">
        <v>1</v>
      </c>
      <c r="H112" s="74">
        <v>0</v>
      </c>
      <c r="I112" s="74">
        <v>1</v>
      </c>
      <c r="J112" s="74">
        <v>0</v>
      </c>
      <c r="K112" s="74">
        <v>4</v>
      </c>
      <c r="L112" s="74">
        <v>5</v>
      </c>
      <c r="M112" s="74">
        <v>0</v>
      </c>
      <c r="N112" s="74">
        <f t="shared" si="1"/>
        <v>306</v>
      </c>
      <c r="O112" s="74">
        <v>0</v>
      </c>
      <c r="P112" s="74">
        <v>1</v>
      </c>
      <c r="Q112" s="74">
        <v>307</v>
      </c>
      <c r="R112" s="74">
        <v>0</v>
      </c>
    </row>
    <row r="113" spans="1:18" ht="16.5">
      <c r="A113" s="72" t="s">
        <v>1127</v>
      </c>
      <c r="B113" s="73">
        <v>0</v>
      </c>
      <c r="C113" s="74">
        <v>186</v>
      </c>
      <c r="D113" s="74">
        <v>49</v>
      </c>
      <c r="E113" s="74">
        <v>1</v>
      </c>
      <c r="F113" s="74">
        <v>1</v>
      </c>
      <c r="G113" s="74">
        <v>0</v>
      </c>
      <c r="H113" s="74">
        <v>1</v>
      </c>
      <c r="I113" s="74">
        <v>0</v>
      </c>
      <c r="J113" s="74">
        <v>0</v>
      </c>
      <c r="K113" s="74">
        <v>0</v>
      </c>
      <c r="L113" s="74">
        <v>1</v>
      </c>
      <c r="M113" s="74">
        <v>0</v>
      </c>
      <c r="N113" s="74">
        <f t="shared" si="1"/>
        <v>239</v>
      </c>
      <c r="O113" s="74">
        <v>0</v>
      </c>
      <c r="P113" s="74">
        <v>0</v>
      </c>
      <c r="Q113" s="74">
        <v>239</v>
      </c>
      <c r="R113" s="74">
        <v>0</v>
      </c>
    </row>
    <row r="114" spans="1:18" ht="16.5">
      <c r="A114" s="72" t="s">
        <v>1128</v>
      </c>
      <c r="B114" s="73">
        <v>0</v>
      </c>
      <c r="C114" s="74">
        <v>235</v>
      </c>
      <c r="D114" s="74">
        <v>19</v>
      </c>
      <c r="E114" s="74">
        <v>0</v>
      </c>
      <c r="F114" s="74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f t="shared" si="1"/>
        <v>254</v>
      </c>
      <c r="O114" s="74">
        <v>0</v>
      </c>
      <c r="P114" s="74">
        <v>0</v>
      </c>
      <c r="Q114" s="74">
        <v>254</v>
      </c>
      <c r="R114" s="74">
        <v>0</v>
      </c>
    </row>
    <row r="115" spans="1:18" ht="16.5">
      <c r="A115" s="72" t="s">
        <v>1129</v>
      </c>
      <c r="B115" s="73">
        <v>0</v>
      </c>
      <c r="C115" s="74">
        <v>7</v>
      </c>
      <c r="D115" s="74">
        <v>25</v>
      </c>
      <c r="E115" s="74">
        <v>0</v>
      </c>
      <c r="F115" s="74">
        <v>0</v>
      </c>
      <c r="G115" s="74">
        <v>0</v>
      </c>
      <c r="H115" s="74">
        <v>0</v>
      </c>
      <c r="I115" s="74">
        <v>0</v>
      </c>
      <c r="J115" s="74">
        <v>0</v>
      </c>
      <c r="K115" s="74">
        <v>0</v>
      </c>
      <c r="L115" s="74">
        <v>0</v>
      </c>
      <c r="M115" s="74">
        <v>0</v>
      </c>
      <c r="N115" s="74">
        <f t="shared" si="1"/>
        <v>32</v>
      </c>
      <c r="O115" s="74">
        <v>0</v>
      </c>
      <c r="P115" s="74">
        <v>0</v>
      </c>
      <c r="Q115" s="74">
        <v>32</v>
      </c>
      <c r="R115" s="74">
        <v>0</v>
      </c>
    </row>
    <row r="116" spans="1:18" ht="16.5">
      <c r="A116" s="72" t="s">
        <v>1130</v>
      </c>
      <c r="B116" s="73">
        <v>0</v>
      </c>
      <c r="C116" s="74">
        <v>1</v>
      </c>
      <c r="D116" s="74">
        <v>252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f t="shared" si="1"/>
        <v>253</v>
      </c>
      <c r="O116" s="74">
        <v>0</v>
      </c>
      <c r="P116" s="74">
        <v>1</v>
      </c>
      <c r="Q116" s="74">
        <v>254</v>
      </c>
      <c r="R116" s="74">
        <v>0</v>
      </c>
    </row>
    <row r="117" spans="1:18" ht="16.5">
      <c r="A117" s="72" t="s">
        <v>1131</v>
      </c>
      <c r="B117" s="73">
        <v>1</v>
      </c>
      <c r="C117" s="74">
        <v>212</v>
      </c>
      <c r="D117" s="74">
        <v>105</v>
      </c>
      <c r="E117" s="74">
        <v>1</v>
      </c>
      <c r="F117" s="74">
        <v>0</v>
      </c>
      <c r="G117" s="74">
        <v>0</v>
      </c>
      <c r="H117" s="74">
        <v>1</v>
      </c>
      <c r="I117" s="74">
        <v>0</v>
      </c>
      <c r="J117" s="74">
        <v>0</v>
      </c>
      <c r="K117" s="74">
        <v>1</v>
      </c>
      <c r="L117" s="74">
        <v>1</v>
      </c>
      <c r="M117" s="74">
        <v>0</v>
      </c>
      <c r="N117" s="74">
        <f t="shared" si="1"/>
        <v>322</v>
      </c>
      <c r="O117" s="74">
        <v>0</v>
      </c>
      <c r="P117" s="74">
        <v>0</v>
      </c>
      <c r="Q117" s="74">
        <v>322</v>
      </c>
      <c r="R117" s="74">
        <v>0</v>
      </c>
    </row>
    <row r="118" spans="1:18" ht="16.5">
      <c r="A118" s="72" t="s">
        <v>1132</v>
      </c>
      <c r="B118" s="73">
        <v>1</v>
      </c>
      <c r="C118" s="74">
        <v>50</v>
      </c>
      <c r="D118" s="74">
        <v>333</v>
      </c>
      <c r="E118" s="74">
        <v>0</v>
      </c>
      <c r="F118" s="74">
        <v>0</v>
      </c>
      <c r="G118" s="74">
        <v>0</v>
      </c>
      <c r="H118" s="74">
        <v>0</v>
      </c>
      <c r="I118" s="74">
        <v>0</v>
      </c>
      <c r="J118" s="74">
        <v>0</v>
      </c>
      <c r="K118" s="74">
        <v>0</v>
      </c>
      <c r="L118" s="74">
        <v>0</v>
      </c>
      <c r="M118" s="74">
        <v>0</v>
      </c>
      <c r="N118" s="74">
        <f t="shared" si="1"/>
        <v>384</v>
      </c>
      <c r="O118" s="74">
        <v>0</v>
      </c>
      <c r="P118" s="74">
        <v>3</v>
      </c>
      <c r="Q118" s="74">
        <v>387</v>
      </c>
      <c r="R118" s="74">
        <v>0</v>
      </c>
    </row>
    <row r="119" spans="1:18" ht="16.5">
      <c r="A119" s="72" t="s">
        <v>1133</v>
      </c>
      <c r="B119" s="73">
        <v>0</v>
      </c>
      <c r="C119" s="74">
        <v>114</v>
      </c>
      <c r="D119" s="74">
        <v>11</v>
      </c>
      <c r="E119" s="74">
        <v>0</v>
      </c>
      <c r="F119" s="74">
        <v>0</v>
      </c>
      <c r="G119" s="74">
        <v>0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f t="shared" si="1"/>
        <v>125</v>
      </c>
      <c r="O119" s="74">
        <v>0</v>
      </c>
      <c r="P119" s="74">
        <v>0</v>
      </c>
      <c r="Q119" s="74">
        <v>125</v>
      </c>
      <c r="R119" s="74">
        <v>0</v>
      </c>
    </row>
    <row r="120" spans="1:18" ht="16.5">
      <c r="A120" s="72" t="s">
        <v>1134</v>
      </c>
      <c r="B120" s="73">
        <v>0</v>
      </c>
      <c r="C120" s="74">
        <v>78</v>
      </c>
      <c r="D120" s="74">
        <v>6</v>
      </c>
      <c r="E120" s="74">
        <v>0</v>
      </c>
      <c r="F120" s="74">
        <v>0</v>
      </c>
      <c r="G120" s="74">
        <v>0</v>
      </c>
      <c r="H120" s="74">
        <v>0</v>
      </c>
      <c r="I120" s="74">
        <v>0</v>
      </c>
      <c r="J120" s="74">
        <v>0</v>
      </c>
      <c r="K120" s="74">
        <v>0</v>
      </c>
      <c r="L120" s="74">
        <v>0</v>
      </c>
      <c r="M120" s="74">
        <v>0</v>
      </c>
      <c r="N120" s="74">
        <f t="shared" si="1"/>
        <v>84</v>
      </c>
      <c r="O120" s="74">
        <v>0</v>
      </c>
      <c r="P120" s="74">
        <v>0</v>
      </c>
      <c r="Q120" s="74">
        <v>84</v>
      </c>
      <c r="R120" s="74">
        <v>0</v>
      </c>
    </row>
    <row r="121" spans="1:18" ht="16.5">
      <c r="A121" s="72" t="s">
        <v>1135</v>
      </c>
      <c r="B121" s="73">
        <v>0</v>
      </c>
      <c r="C121" s="74">
        <v>190</v>
      </c>
      <c r="D121" s="74">
        <v>150</v>
      </c>
      <c r="E121" s="74">
        <v>0</v>
      </c>
      <c r="F121" s="74">
        <v>0</v>
      </c>
      <c r="G121" s="74">
        <v>1</v>
      </c>
      <c r="H121" s="74">
        <v>0</v>
      </c>
      <c r="I121" s="74">
        <v>0</v>
      </c>
      <c r="J121" s="74">
        <v>0</v>
      </c>
      <c r="K121" s="74">
        <v>0</v>
      </c>
      <c r="L121" s="74">
        <v>0</v>
      </c>
      <c r="M121" s="74">
        <v>1</v>
      </c>
      <c r="N121" s="74">
        <f t="shared" si="1"/>
        <v>342</v>
      </c>
      <c r="O121" s="74">
        <v>0</v>
      </c>
      <c r="P121" s="74">
        <v>0</v>
      </c>
      <c r="Q121" s="74">
        <v>342</v>
      </c>
      <c r="R121" s="74">
        <v>0</v>
      </c>
    </row>
    <row r="122" spans="1:18" ht="16.5">
      <c r="A122" s="72" t="s">
        <v>1136</v>
      </c>
      <c r="B122" s="73">
        <v>1</v>
      </c>
      <c r="C122" s="74">
        <v>112</v>
      </c>
      <c r="D122" s="74">
        <v>97</v>
      </c>
      <c r="E122" s="74">
        <v>0</v>
      </c>
      <c r="F122" s="74">
        <v>0</v>
      </c>
      <c r="G122" s="74">
        <v>0</v>
      </c>
      <c r="H122" s="74">
        <v>0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f t="shared" si="1"/>
        <v>210</v>
      </c>
      <c r="O122" s="74">
        <v>0</v>
      </c>
      <c r="P122" s="74">
        <v>2</v>
      </c>
      <c r="Q122" s="74">
        <v>212</v>
      </c>
      <c r="R122" s="74">
        <v>0</v>
      </c>
    </row>
    <row r="123" spans="1:18" ht="16.5">
      <c r="A123" s="72" t="s">
        <v>1137</v>
      </c>
      <c r="B123" s="73">
        <v>0</v>
      </c>
      <c r="C123" s="74">
        <v>295</v>
      </c>
      <c r="D123" s="74">
        <v>149</v>
      </c>
      <c r="E123" s="74">
        <v>0</v>
      </c>
      <c r="F123" s="74">
        <v>0</v>
      </c>
      <c r="G123" s="74">
        <v>0</v>
      </c>
      <c r="H123" s="74">
        <v>0</v>
      </c>
      <c r="I123" s="74">
        <v>0</v>
      </c>
      <c r="J123" s="74">
        <v>0</v>
      </c>
      <c r="K123" s="74">
        <v>0</v>
      </c>
      <c r="L123" s="74">
        <v>0</v>
      </c>
      <c r="M123" s="74">
        <v>0</v>
      </c>
      <c r="N123" s="74">
        <f t="shared" si="1"/>
        <v>444</v>
      </c>
      <c r="O123" s="74">
        <v>0</v>
      </c>
      <c r="P123" s="74">
        <v>0</v>
      </c>
      <c r="Q123" s="74">
        <v>444</v>
      </c>
      <c r="R123" s="74">
        <v>0</v>
      </c>
    </row>
    <row r="124" spans="1:18" ht="16.5">
      <c r="A124" s="72" t="s">
        <v>1138</v>
      </c>
      <c r="B124" s="73">
        <v>0</v>
      </c>
      <c r="C124" s="74">
        <v>124</v>
      </c>
      <c r="D124" s="74">
        <v>68</v>
      </c>
      <c r="E124" s="74">
        <v>0</v>
      </c>
      <c r="F124" s="74">
        <v>1</v>
      </c>
      <c r="G124" s="74">
        <v>0</v>
      </c>
      <c r="H124" s="74">
        <v>0</v>
      </c>
      <c r="I124" s="74">
        <v>0</v>
      </c>
      <c r="J124" s="74">
        <v>0</v>
      </c>
      <c r="K124" s="74">
        <v>0</v>
      </c>
      <c r="L124" s="74">
        <v>0</v>
      </c>
      <c r="M124" s="74">
        <v>1</v>
      </c>
      <c r="N124" s="74">
        <f t="shared" si="1"/>
        <v>194</v>
      </c>
      <c r="O124" s="74">
        <v>0</v>
      </c>
      <c r="P124" s="74">
        <v>1</v>
      </c>
      <c r="Q124" s="74">
        <v>195</v>
      </c>
      <c r="R124" s="74">
        <v>0</v>
      </c>
    </row>
    <row r="125" spans="1:18" ht="16.5">
      <c r="A125" s="72" t="s">
        <v>1139</v>
      </c>
      <c r="B125" s="73">
        <v>2</v>
      </c>
      <c r="C125" s="74">
        <v>191</v>
      </c>
      <c r="D125" s="74">
        <v>58</v>
      </c>
      <c r="E125" s="74">
        <v>3</v>
      </c>
      <c r="F125" s="74">
        <v>0</v>
      </c>
      <c r="G125" s="74">
        <v>0</v>
      </c>
      <c r="H125" s="74">
        <v>0</v>
      </c>
      <c r="I125" s="74">
        <v>0</v>
      </c>
      <c r="J125" s="74">
        <v>0</v>
      </c>
      <c r="K125" s="74">
        <v>0</v>
      </c>
      <c r="L125" s="74">
        <v>0</v>
      </c>
      <c r="M125" s="74">
        <v>4</v>
      </c>
      <c r="N125" s="74">
        <f t="shared" si="1"/>
        <v>258</v>
      </c>
      <c r="O125" s="74">
        <v>0</v>
      </c>
      <c r="P125" s="74">
        <v>0</v>
      </c>
      <c r="Q125" s="74">
        <v>258</v>
      </c>
      <c r="R125" s="74">
        <v>0</v>
      </c>
    </row>
    <row r="126" spans="1:18" ht="16.5">
      <c r="A126" s="72" t="s">
        <v>1140</v>
      </c>
      <c r="B126" s="73">
        <v>1</v>
      </c>
      <c r="C126" s="74">
        <v>251</v>
      </c>
      <c r="D126" s="74">
        <v>143</v>
      </c>
      <c r="E126" s="74">
        <v>1</v>
      </c>
      <c r="F126" s="74">
        <v>3</v>
      </c>
      <c r="G126" s="74">
        <v>0</v>
      </c>
      <c r="H126" s="74">
        <v>0</v>
      </c>
      <c r="I126" s="74">
        <v>0</v>
      </c>
      <c r="J126" s="74">
        <v>0</v>
      </c>
      <c r="K126" s="74">
        <v>1</v>
      </c>
      <c r="L126" s="74">
        <v>1</v>
      </c>
      <c r="M126" s="74">
        <v>0</v>
      </c>
      <c r="N126" s="74">
        <f t="shared" si="1"/>
        <v>401</v>
      </c>
      <c r="O126" s="74">
        <v>0</v>
      </c>
      <c r="P126" s="74">
        <v>0</v>
      </c>
      <c r="Q126" s="74">
        <v>401</v>
      </c>
      <c r="R126" s="74">
        <v>0</v>
      </c>
    </row>
    <row r="127" spans="1:18" ht="16.5">
      <c r="A127" s="72" t="s">
        <v>1141</v>
      </c>
      <c r="B127" s="73">
        <v>0</v>
      </c>
      <c r="C127" s="74">
        <v>160</v>
      </c>
      <c r="D127" s="74">
        <v>56</v>
      </c>
      <c r="E127" s="74">
        <v>1</v>
      </c>
      <c r="F127" s="74">
        <v>1</v>
      </c>
      <c r="G127" s="74">
        <v>0</v>
      </c>
      <c r="H127" s="74">
        <v>0</v>
      </c>
      <c r="I127" s="74">
        <v>0</v>
      </c>
      <c r="J127" s="74">
        <v>0</v>
      </c>
      <c r="K127" s="74">
        <v>0</v>
      </c>
      <c r="L127" s="74">
        <v>0</v>
      </c>
      <c r="M127" s="74">
        <v>0</v>
      </c>
      <c r="N127" s="74">
        <f t="shared" si="1"/>
        <v>218</v>
      </c>
      <c r="O127" s="74">
        <v>0</v>
      </c>
      <c r="P127" s="74">
        <v>0</v>
      </c>
      <c r="Q127" s="74">
        <v>218</v>
      </c>
      <c r="R127" s="74">
        <v>0</v>
      </c>
    </row>
    <row r="128" spans="1:18" ht="16.5">
      <c r="A128" s="72" t="s">
        <v>1142</v>
      </c>
      <c r="B128" s="73">
        <v>4</v>
      </c>
      <c r="C128" s="74">
        <v>18</v>
      </c>
      <c r="D128" s="74">
        <v>220</v>
      </c>
      <c r="E128" s="74">
        <v>6</v>
      </c>
      <c r="F128" s="74">
        <v>0</v>
      </c>
      <c r="G128" s="74">
        <v>0</v>
      </c>
      <c r="H128" s="74">
        <v>2</v>
      </c>
      <c r="I128" s="74">
        <v>1</v>
      </c>
      <c r="J128" s="74">
        <v>0</v>
      </c>
      <c r="K128" s="74">
        <v>2</v>
      </c>
      <c r="L128" s="74">
        <v>12</v>
      </c>
      <c r="M128" s="74">
        <v>1</v>
      </c>
      <c r="N128" s="74">
        <f t="shared" si="1"/>
        <v>266</v>
      </c>
      <c r="O128" s="74">
        <v>0</v>
      </c>
      <c r="P128" s="74">
        <v>4</v>
      </c>
      <c r="Q128" s="74">
        <v>270</v>
      </c>
      <c r="R128" s="74">
        <v>0</v>
      </c>
    </row>
    <row r="129" spans="1:18" ht="16.5">
      <c r="A129" s="72" t="s">
        <v>1143</v>
      </c>
      <c r="B129" s="73">
        <v>2</v>
      </c>
      <c r="C129" s="74">
        <v>131</v>
      </c>
      <c r="D129" s="74">
        <v>41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4">
        <v>0</v>
      </c>
      <c r="N129" s="74">
        <f t="shared" si="1"/>
        <v>174</v>
      </c>
      <c r="O129" s="74">
        <v>0</v>
      </c>
      <c r="P129" s="74">
        <v>1</v>
      </c>
      <c r="Q129" s="74">
        <v>175</v>
      </c>
      <c r="R129" s="74">
        <v>0</v>
      </c>
    </row>
    <row r="130" spans="1:18" ht="16.5">
      <c r="A130" s="72" t="s">
        <v>1144</v>
      </c>
      <c r="B130" s="73">
        <v>0</v>
      </c>
      <c r="C130" s="74">
        <v>20</v>
      </c>
      <c r="D130" s="74">
        <v>676</v>
      </c>
      <c r="E130" s="74">
        <v>0</v>
      </c>
      <c r="F130" s="74">
        <v>0</v>
      </c>
      <c r="G130" s="74">
        <v>1</v>
      </c>
      <c r="H130" s="74">
        <v>0</v>
      </c>
      <c r="I130" s="74">
        <v>1</v>
      </c>
      <c r="J130" s="74">
        <v>0</v>
      </c>
      <c r="K130" s="74">
        <v>0</v>
      </c>
      <c r="L130" s="74">
        <v>0</v>
      </c>
      <c r="M130" s="74">
        <v>0</v>
      </c>
      <c r="N130" s="74">
        <f t="shared" si="1"/>
        <v>698</v>
      </c>
      <c r="O130" s="74">
        <v>0</v>
      </c>
      <c r="P130" s="74">
        <v>0</v>
      </c>
      <c r="Q130" s="74">
        <v>698</v>
      </c>
      <c r="R130" s="74">
        <v>0</v>
      </c>
    </row>
    <row r="131" spans="1:18" ht="16.5">
      <c r="A131" s="72" t="s">
        <v>1145</v>
      </c>
      <c r="B131" s="73">
        <v>0</v>
      </c>
      <c r="C131" s="74">
        <v>27</v>
      </c>
      <c r="D131" s="74">
        <v>317</v>
      </c>
      <c r="E131" s="74">
        <v>0</v>
      </c>
      <c r="F131" s="74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1</v>
      </c>
      <c r="M131" s="74">
        <v>1</v>
      </c>
      <c r="N131" s="74">
        <f t="shared" si="1"/>
        <v>346</v>
      </c>
      <c r="O131" s="74">
        <v>0</v>
      </c>
      <c r="P131" s="74">
        <v>0</v>
      </c>
      <c r="Q131" s="74">
        <v>346</v>
      </c>
      <c r="R131" s="74">
        <v>0</v>
      </c>
    </row>
    <row r="132" spans="1:18" ht="16.5">
      <c r="A132" s="72" t="s">
        <v>1146</v>
      </c>
      <c r="B132" s="73">
        <v>3</v>
      </c>
      <c r="C132" s="74">
        <v>47</v>
      </c>
      <c r="D132" s="74">
        <v>266</v>
      </c>
      <c r="E132" s="74">
        <v>4</v>
      </c>
      <c r="F132" s="74">
        <v>0</v>
      </c>
      <c r="G132" s="74">
        <v>1</v>
      </c>
      <c r="H132" s="74">
        <v>0</v>
      </c>
      <c r="I132" s="74">
        <v>0</v>
      </c>
      <c r="J132" s="74">
        <v>1</v>
      </c>
      <c r="K132" s="74">
        <v>1</v>
      </c>
      <c r="L132" s="74">
        <v>3</v>
      </c>
      <c r="M132" s="74">
        <v>0</v>
      </c>
      <c r="N132" s="74">
        <f t="shared" si="1"/>
        <v>326</v>
      </c>
      <c r="O132" s="74">
        <v>0</v>
      </c>
      <c r="P132" s="74">
        <v>3</v>
      </c>
      <c r="Q132" s="74">
        <v>329</v>
      </c>
      <c r="R132" s="74">
        <v>0</v>
      </c>
    </row>
    <row r="133" spans="1:18" ht="16.5">
      <c r="A133" s="72" t="s">
        <v>1147</v>
      </c>
      <c r="B133" s="73">
        <v>0</v>
      </c>
      <c r="C133" s="74">
        <v>67</v>
      </c>
      <c r="D133" s="74">
        <v>337</v>
      </c>
      <c r="E133" s="74">
        <v>1</v>
      </c>
      <c r="F133" s="74">
        <v>0</v>
      </c>
      <c r="G133" s="74">
        <v>0</v>
      </c>
      <c r="H133" s="74">
        <v>0</v>
      </c>
      <c r="I133" s="74">
        <v>1</v>
      </c>
      <c r="J133" s="74">
        <v>0</v>
      </c>
      <c r="K133" s="74">
        <v>0</v>
      </c>
      <c r="L133" s="74">
        <v>0</v>
      </c>
      <c r="M133" s="74">
        <v>0</v>
      </c>
      <c r="N133" s="74">
        <f t="shared" si="1"/>
        <v>406</v>
      </c>
      <c r="O133" s="74">
        <v>0</v>
      </c>
      <c r="P133" s="74">
        <v>0</v>
      </c>
      <c r="Q133" s="74">
        <v>406</v>
      </c>
      <c r="R133" s="74">
        <v>0</v>
      </c>
    </row>
    <row r="134" spans="1:18" ht="16.5">
      <c r="A134" s="72" t="s">
        <v>1148</v>
      </c>
      <c r="B134" s="73">
        <v>3</v>
      </c>
      <c r="C134" s="74">
        <v>18</v>
      </c>
      <c r="D134" s="74">
        <v>407</v>
      </c>
      <c r="E134" s="74">
        <v>3</v>
      </c>
      <c r="F134" s="74">
        <v>0</v>
      </c>
      <c r="G134" s="74">
        <v>1</v>
      </c>
      <c r="H134" s="74">
        <v>2</v>
      </c>
      <c r="I134" s="74">
        <v>0</v>
      </c>
      <c r="J134" s="74">
        <v>1</v>
      </c>
      <c r="K134" s="74">
        <v>3</v>
      </c>
      <c r="L134" s="74">
        <v>0</v>
      </c>
      <c r="M134" s="74">
        <v>0</v>
      </c>
      <c r="N134" s="74">
        <f t="shared" si="1"/>
        <v>438</v>
      </c>
      <c r="O134" s="74">
        <v>0</v>
      </c>
      <c r="P134" s="74">
        <v>3</v>
      </c>
      <c r="Q134" s="74">
        <v>441</v>
      </c>
      <c r="R134" s="74">
        <v>0</v>
      </c>
    </row>
    <row r="135" spans="1:18" ht="16.5">
      <c r="A135" s="72" t="s">
        <v>1149</v>
      </c>
      <c r="B135" s="73">
        <v>1</v>
      </c>
      <c r="C135" s="74">
        <v>3</v>
      </c>
      <c r="D135" s="74">
        <v>425</v>
      </c>
      <c r="E135" s="74">
        <v>1</v>
      </c>
      <c r="F135" s="74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f t="shared" si="1"/>
        <v>430</v>
      </c>
      <c r="O135" s="74">
        <v>0</v>
      </c>
      <c r="P135" s="74">
        <v>0</v>
      </c>
      <c r="Q135" s="74">
        <v>430</v>
      </c>
      <c r="R135" s="74">
        <v>0</v>
      </c>
    </row>
    <row r="136" spans="1:18" ht="16.5">
      <c r="A136" s="72" t="s">
        <v>1150</v>
      </c>
      <c r="B136" s="73">
        <v>1</v>
      </c>
      <c r="C136" s="74">
        <v>10</v>
      </c>
      <c r="D136" s="74">
        <v>433</v>
      </c>
      <c r="E136" s="74">
        <v>1</v>
      </c>
      <c r="F136" s="74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f t="shared" si="1"/>
        <v>445</v>
      </c>
      <c r="O136" s="74">
        <v>0</v>
      </c>
      <c r="P136" s="74">
        <v>1</v>
      </c>
      <c r="Q136" s="74">
        <v>446</v>
      </c>
      <c r="R136" s="74">
        <v>0</v>
      </c>
    </row>
    <row r="137" spans="1:18" ht="16.5">
      <c r="A137" s="72" t="s">
        <v>1151</v>
      </c>
      <c r="B137" s="73">
        <v>1</v>
      </c>
      <c r="C137" s="74">
        <v>0</v>
      </c>
      <c r="D137" s="74">
        <v>105</v>
      </c>
      <c r="E137" s="74">
        <v>0</v>
      </c>
      <c r="F137" s="74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f t="shared" si="1"/>
        <v>106</v>
      </c>
      <c r="O137" s="74">
        <v>0</v>
      </c>
      <c r="P137" s="74">
        <v>1</v>
      </c>
      <c r="Q137" s="74">
        <v>107</v>
      </c>
      <c r="R137" s="74">
        <v>0</v>
      </c>
    </row>
    <row r="138" spans="1:18" ht="16.5">
      <c r="A138" s="72" t="s">
        <v>1152</v>
      </c>
      <c r="B138" s="73">
        <v>0</v>
      </c>
      <c r="C138" s="74">
        <v>3</v>
      </c>
      <c r="D138" s="74">
        <v>478</v>
      </c>
      <c r="E138" s="74">
        <v>0</v>
      </c>
      <c r="F138" s="74">
        <v>1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0</v>
      </c>
      <c r="M138" s="74">
        <v>0</v>
      </c>
      <c r="N138" s="74">
        <f t="shared" ref="N138:N186" si="2">SUM(B138:M138)</f>
        <v>482</v>
      </c>
      <c r="O138" s="74">
        <v>0</v>
      </c>
      <c r="P138" s="74">
        <v>1</v>
      </c>
      <c r="Q138" s="74">
        <v>483</v>
      </c>
      <c r="R138" s="74">
        <v>0</v>
      </c>
    </row>
    <row r="139" spans="1:18" ht="16.5">
      <c r="A139" s="72" t="s">
        <v>1153</v>
      </c>
      <c r="B139" s="73">
        <v>0</v>
      </c>
      <c r="C139" s="74">
        <v>2</v>
      </c>
      <c r="D139" s="74">
        <v>184</v>
      </c>
      <c r="E139" s="74">
        <v>1</v>
      </c>
      <c r="F139" s="74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f t="shared" si="2"/>
        <v>187</v>
      </c>
      <c r="O139" s="74">
        <v>0</v>
      </c>
      <c r="P139" s="74">
        <v>0</v>
      </c>
      <c r="Q139" s="74">
        <v>187</v>
      </c>
      <c r="R139" s="74">
        <v>0</v>
      </c>
    </row>
    <row r="140" spans="1:18" ht="16.5">
      <c r="A140" s="72" t="s">
        <v>1154</v>
      </c>
      <c r="B140" s="73">
        <v>8</v>
      </c>
      <c r="C140" s="74">
        <v>17</v>
      </c>
      <c r="D140" s="74">
        <v>289</v>
      </c>
      <c r="E140" s="74">
        <v>10</v>
      </c>
      <c r="F140" s="74">
        <v>1</v>
      </c>
      <c r="G140" s="74">
        <v>0</v>
      </c>
      <c r="H140" s="74">
        <v>1</v>
      </c>
      <c r="I140" s="74">
        <v>1</v>
      </c>
      <c r="J140" s="74">
        <v>2</v>
      </c>
      <c r="K140" s="74">
        <v>3</v>
      </c>
      <c r="L140" s="74">
        <v>17</v>
      </c>
      <c r="M140" s="74">
        <v>1</v>
      </c>
      <c r="N140" s="74">
        <f t="shared" si="2"/>
        <v>350</v>
      </c>
      <c r="O140" s="74">
        <v>0</v>
      </c>
      <c r="P140" s="74">
        <v>15</v>
      </c>
      <c r="Q140" s="74">
        <v>365</v>
      </c>
      <c r="R140" s="74">
        <v>0</v>
      </c>
    </row>
    <row r="141" spans="1:18" ht="16.5">
      <c r="A141" s="72" t="s">
        <v>1155</v>
      </c>
      <c r="B141" s="73">
        <v>0</v>
      </c>
      <c r="C141" s="74">
        <v>2</v>
      </c>
      <c r="D141" s="74">
        <v>119</v>
      </c>
      <c r="E141" s="74">
        <v>0</v>
      </c>
      <c r="F141" s="74">
        <v>0</v>
      </c>
      <c r="G141" s="74">
        <v>0</v>
      </c>
      <c r="H141" s="74">
        <v>0</v>
      </c>
      <c r="I141" s="74">
        <v>0</v>
      </c>
      <c r="J141" s="74">
        <v>0</v>
      </c>
      <c r="K141" s="74">
        <v>0</v>
      </c>
      <c r="L141" s="74">
        <v>0</v>
      </c>
      <c r="M141" s="74">
        <v>1</v>
      </c>
      <c r="N141" s="74">
        <f t="shared" si="2"/>
        <v>122</v>
      </c>
      <c r="O141" s="74">
        <v>0</v>
      </c>
      <c r="P141" s="74">
        <v>0</v>
      </c>
      <c r="Q141" s="74">
        <v>122</v>
      </c>
      <c r="R141" s="74">
        <v>0</v>
      </c>
    </row>
    <row r="142" spans="1:18" ht="16.5">
      <c r="A142" s="72" t="s">
        <v>1156</v>
      </c>
      <c r="B142" s="73">
        <v>0</v>
      </c>
      <c r="C142" s="74">
        <v>15</v>
      </c>
      <c r="D142" s="74">
        <v>295</v>
      </c>
      <c r="E142" s="74">
        <v>3</v>
      </c>
      <c r="F142" s="74">
        <v>0</v>
      </c>
      <c r="G142" s="74">
        <v>0</v>
      </c>
      <c r="H142" s="74">
        <v>0</v>
      </c>
      <c r="I142" s="74">
        <v>0</v>
      </c>
      <c r="J142" s="74">
        <v>0</v>
      </c>
      <c r="K142" s="74">
        <v>0</v>
      </c>
      <c r="L142" s="74">
        <v>3</v>
      </c>
      <c r="M142" s="74">
        <v>0</v>
      </c>
      <c r="N142" s="74">
        <f t="shared" si="2"/>
        <v>316</v>
      </c>
      <c r="O142" s="74">
        <v>0</v>
      </c>
      <c r="P142" s="74">
        <v>1</v>
      </c>
      <c r="Q142" s="74">
        <v>317</v>
      </c>
      <c r="R142" s="74">
        <v>0</v>
      </c>
    </row>
    <row r="143" spans="1:18" ht="16.5">
      <c r="A143" s="72" t="s">
        <v>1157</v>
      </c>
      <c r="B143" s="73">
        <v>2</v>
      </c>
      <c r="C143" s="74">
        <v>9</v>
      </c>
      <c r="D143" s="74">
        <v>157</v>
      </c>
      <c r="E143" s="74">
        <v>2</v>
      </c>
      <c r="F143" s="74">
        <v>0</v>
      </c>
      <c r="G143" s="74">
        <v>0</v>
      </c>
      <c r="H143" s="74">
        <v>0</v>
      </c>
      <c r="I143" s="74">
        <v>0</v>
      </c>
      <c r="J143" s="74">
        <v>1</v>
      </c>
      <c r="K143" s="74">
        <v>0</v>
      </c>
      <c r="L143" s="74">
        <v>1</v>
      </c>
      <c r="M143" s="74">
        <v>2</v>
      </c>
      <c r="N143" s="74">
        <f t="shared" si="2"/>
        <v>174</v>
      </c>
      <c r="O143" s="74">
        <v>0</v>
      </c>
      <c r="P143" s="74">
        <v>1</v>
      </c>
      <c r="Q143" s="74">
        <v>175</v>
      </c>
      <c r="R143" s="74">
        <v>0</v>
      </c>
    </row>
    <row r="144" spans="1:18" ht="16.5">
      <c r="A144" s="72" t="s">
        <v>1158</v>
      </c>
      <c r="B144" s="73">
        <v>3</v>
      </c>
      <c r="C144" s="74">
        <v>16</v>
      </c>
      <c r="D144" s="74">
        <v>151</v>
      </c>
      <c r="E144" s="74">
        <v>2</v>
      </c>
      <c r="F144" s="74">
        <v>0</v>
      </c>
      <c r="G144" s="74">
        <v>0</v>
      </c>
      <c r="H144" s="74">
        <v>1</v>
      </c>
      <c r="I144" s="74">
        <v>1</v>
      </c>
      <c r="J144" s="74">
        <v>0</v>
      </c>
      <c r="K144" s="74">
        <v>0</v>
      </c>
      <c r="L144" s="74">
        <v>2</v>
      </c>
      <c r="M144" s="74">
        <v>0</v>
      </c>
      <c r="N144" s="74">
        <f t="shared" si="2"/>
        <v>176</v>
      </c>
      <c r="O144" s="74">
        <v>0</v>
      </c>
      <c r="P144" s="74">
        <v>0</v>
      </c>
      <c r="Q144" s="74">
        <v>176</v>
      </c>
      <c r="R144" s="74">
        <v>0</v>
      </c>
    </row>
    <row r="145" spans="1:18" ht="16.5">
      <c r="A145" s="72" t="s">
        <v>1159</v>
      </c>
      <c r="B145" s="73">
        <v>4</v>
      </c>
      <c r="C145" s="74">
        <v>53</v>
      </c>
      <c r="D145" s="74">
        <v>154</v>
      </c>
      <c r="E145" s="74">
        <v>2</v>
      </c>
      <c r="F145" s="74">
        <v>0</v>
      </c>
      <c r="G145" s="74">
        <v>1</v>
      </c>
      <c r="H145" s="74">
        <v>0</v>
      </c>
      <c r="I145" s="74">
        <v>1</v>
      </c>
      <c r="J145" s="74">
        <v>0</v>
      </c>
      <c r="K145" s="74">
        <v>3</v>
      </c>
      <c r="L145" s="74">
        <v>2</v>
      </c>
      <c r="M145" s="74">
        <v>0</v>
      </c>
      <c r="N145" s="74">
        <f t="shared" si="2"/>
        <v>220</v>
      </c>
      <c r="O145" s="74">
        <v>0</v>
      </c>
      <c r="P145" s="74">
        <v>2</v>
      </c>
      <c r="Q145" s="74">
        <v>222</v>
      </c>
      <c r="R145" s="74">
        <v>0</v>
      </c>
    </row>
    <row r="146" spans="1:18" ht="16.5">
      <c r="A146" s="72" t="s">
        <v>1160</v>
      </c>
      <c r="B146" s="73">
        <v>1</v>
      </c>
      <c r="C146" s="74">
        <v>21</v>
      </c>
      <c r="D146" s="74">
        <v>278</v>
      </c>
      <c r="E146" s="74">
        <v>0</v>
      </c>
      <c r="F146" s="74">
        <v>1</v>
      </c>
      <c r="G146" s="74">
        <v>0</v>
      </c>
      <c r="H146" s="74">
        <v>1</v>
      </c>
      <c r="I146" s="74">
        <v>0</v>
      </c>
      <c r="J146" s="74">
        <v>0</v>
      </c>
      <c r="K146" s="74">
        <v>2</v>
      </c>
      <c r="L146" s="74">
        <v>4</v>
      </c>
      <c r="M146" s="74">
        <v>2</v>
      </c>
      <c r="N146" s="74">
        <f t="shared" si="2"/>
        <v>310</v>
      </c>
      <c r="O146" s="74">
        <v>0</v>
      </c>
      <c r="P146" s="74">
        <v>2</v>
      </c>
      <c r="Q146" s="74">
        <v>312</v>
      </c>
      <c r="R146" s="74">
        <v>0</v>
      </c>
    </row>
    <row r="147" spans="1:18" ht="16.5">
      <c r="A147" s="72" t="s">
        <v>1161</v>
      </c>
      <c r="B147" s="73">
        <v>0</v>
      </c>
      <c r="C147" s="74">
        <v>74</v>
      </c>
      <c r="D147" s="74">
        <v>252</v>
      </c>
      <c r="E147" s="74">
        <v>0</v>
      </c>
      <c r="F147" s="74">
        <v>1</v>
      </c>
      <c r="G147" s="74">
        <v>0</v>
      </c>
      <c r="H147" s="74">
        <v>0</v>
      </c>
      <c r="I147" s="74">
        <v>0</v>
      </c>
      <c r="J147" s="74">
        <v>0</v>
      </c>
      <c r="K147" s="74">
        <v>0</v>
      </c>
      <c r="L147" s="74">
        <v>0</v>
      </c>
      <c r="M147" s="74">
        <v>0</v>
      </c>
      <c r="N147" s="74">
        <f t="shared" si="2"/>
        <v>327</v>
      </c>
      <c r="O147" s="74">
        <v>0</v>
      </c>
      <c r="P147" s="74">
        <v>0</v>
      </c>
      <c r="Q147" s="74">
        <v>327</v>
      </c>
      <c r="R147" s="74">
        <v>0</v>
      </c>
    </row>
    <row r="148" spans="1:18" ht="16.5">
      <c r="A148" s="72" t="s">
        <v>1162</v>
      </c>
      <c r="B148" s="73">
        <v>0</v>
      </c>
      <c r="C148" s="74">
        <v>16</v>
      </c>
      <c r="D148" s="74">
        <v>120</v>
      </c>
      <c r="E148" s="74">
        <v>0</v>
      </c>
      <c r="F148" s="74">
        <v>0</v>
      </c>
      <c r="G148" s="74">
        <v>0</v>
      </c>
      <c r="H148" s="74">
        <v>0</v>
      </c>
      <c r="I148" s="74">
        <v>0</v>
      </c>
      <c r="J148" s="74">
        <v>1</v>
      </c>
      <c r="K148" s="74">
        <v>0</v>
      </c>
      <c r="L148" s="74">
        <v>6</v>
      </c>
      <c r="M148" s="74">
        <v>0</v>
      </c>
      <c r="N148" s="74">
        <f t="shared" si="2"/>
        <v>143</v>
      </c>
      <c r="O148" s="74">
        <v>0</v>
      </c>
      <c r="P148" s="74">
        <v>1</v>
      </c>
      <c r="Q148" s="74">
        <v>144</v>
      </c>
      <c r="R148" s="74">
        <v>0</v>
      </c>
    </row>
    <row r="149" spans="1:18" ht="16.5">
      <c r="A149" s="72" t="s">
        <v>1163</v>
      </c>
      <c r="B149" s="73">
        <v>1</v>
      </c>
      <c r="C149" s="74">
        <v>152</v>
      </c>
      <c r="D149" s="74">
        <v>140</v>
      </c>
      <c r="E149" s="74">
        <v>1</v>
      </c>
      <c r="F149" s="74">
        <v>0</v>
      </c>
      <c r="G149" s="74">
        <v>2</v>
      </c>
      <c r="H149" s="74">
        <v>0</v>
      </c>
      <c r="I149" s="74">
        <v>1</v>
      </c>
      <c r="J149" s="74">
        <v>1</v>
      </c>
      <c r="K149" s="74">
        <v>1</v>
      </c>
      <c r="L149" s="74">
        <v>10</v>
      </c>
      <c r="M149" s="74">
        <v>0</v>
      </c>
      <c r="N149" s="74">
        <f t="shared" si="2"/>
        <v>309</v>
      </c>
      <c r="O149" s="74">
        <v>0</v>
      </c>
      <c r="P149" s="74">
        <v>0</v>
      </c>
      <c r="Q149" s="74">
        <v>309</v>
      </c>
      <c r="R149" s="74">
        <v>0</v>
      </c>
    </row>
    <row r="150" spans="1:18" ht="16.5">
      <c r="A150" s="72" t="s">
        <v>1164</v>
      </c>
      <c r="B150" s="73">
        <v>0</v>
      </c>
      <c r="C150" s="74">
        <v>112</v>
      </c>
      <c r="D150" s="74">
        <v>112</v>
      </c>
      <c r="E150" s="74">
        <v>2</v>
      </c>
      <c r="F150" s="74">
        <v>1</v>
      </c>
      <c r="G150" s="74">
        <v>0</v>
      </c>
      <c r="H150" s="74">
        <v>0</v>
      </c>
      <c r="I150" s="74">
        <v>1</v>
      </c>
      <c r="J150" s="74">
        <v>0</v>
      </c>
      <c r="K150" s="74">
        <v>0</v>
      </c>
      <c r="L150" s="74">
        <v>2</v>
      </c>
      <c r="M150" s="74">
        <v>2</v>
      </c>
      <c r="N150" s="74">
        <f t="shared" si="2"/>
        <v>232</v>
      </c>
      <c r="O150" s="74">
        <v>0</v>
      </c>
      <c r="P150" s="74">
        <v>0</v>
      </c>
      <c r="Q150" s="74">
        <v>232</v>
      </c>
      <c r="R150" s="74">
        <v>0</v>
      </c>
    </row>
    <row r="151" spans="1:18" ht="16.5">
      <c r="A151" s="72" t="s">
        <v>1165</v>
      </c>
      <c r="B151" s="73">
        <v>1</v>
      </c>
      <c r="C151" s="74">
        <v>24</v>
      </c>
      <c r="D151" s="74">
        <v>190</v>
      </c>
      <c r="E151" s="74">
        <v>4</v>
      </c>
      <c r="F151" s="74">
        <v>0</v>
      </c>
      <c r="G151" s="74">
        <v>0</v>
      </c>
      <c r="H151" s="74">
        <v>0</v>
      </c>
      <c r="I151" s="74">
        <v>0</v>
      </c>
      <c r="J151" s="74">
        <v>0</v>
      </c>
      <c r="K151" s="74">
        <v>0</v>
      </c>
      <c r="L151" s="74">
        <v>0</v>
      </c>
      <c r="M151" s="74">
        <v>1</v>
      </c>
      <c r="N151" s="74">
        <f t="shared" si="2"/>
        <v>220</v>
      </c>
      <c r="O151" s="74">
        <v>0</v>
      </c>
      <c r="P151" s="74">
        <v>2</v>
      </c>
      <c r="Q151" s="74">
        <v>222</v>
      </c>
      <c r="R151" s="74">
        <v>0</v>
      </c>
    </row>
    <row r="152" spans="1:18" ht="16.5">
      <c r="A152" s="72" t="s">
        <v>1166</v>
      </c>
      <c r="B152" s="73">
        <v>0</v>
      </c>
      <c r="C152" s="74">
        <v>6</v>
      </c>
      <c r="D152" s="74">
        <v>104</v>
      </c>
      <c r="E152" s="74">
        <v>0</v>
      </c>
      <c r="F152" s="74">
        <v>0</v>
      </c>
      <c r="G152" s="74">
        <v>0</v>
      </c>
      <c r="H152" s="74">
        <v>0</v>
      </c>
      <c r="I152" s="74">
        <v>0</v>
      </c>
      <c r="J152" s="74">
        <v>0</v>
      </c>
      <c r="K152" s="74">
        <v>0</v>
      </c>
      <c r="L152" s="74">
        <v>0</v>
      </c>
      <c r="M152" s="74">
        <v>0</v>
      </c>
      <c r="N152" s="74">
        <f t="shared" si="2"/>
        <v>110</v>
      </c>
      <c r="O152" s="74">
        <v>0</v>
      </c>
      <c r="P152" s="74">
        <v>0</v>
      </c>
      <c r="Q152" s="74">
        <v>110</v>
      </c>
      <c r="R152" s="74">
        <v>0</v>
      </c>
    </row>
    <row r="153" spans="1:18" ht="16.5">
      <c r="A153" s="72" t="s">
        <v>1167</v>
      </c>
      <c r="B153" s="73">
        <v>1</v>
      </c>
      <c r="C153" s="74">
        <v>36</v>
      </c>
      <c r="D153" s="74">
        <v>229</v>
      </c>
      <c r="E153" s="74">
        <v>0</v>
      </c>
      <c r="F153" s="74">
        <v>0</v>
      </c>
      <c r="G153" s="74">
        <v>0</v>
      </c>
      <c r="H153" s="74">
        <v>1</v>
      </c>
      <c r="I153" s="74">
        <v>0</v>
      </c>
      <c r="J153" s="74">
        <v>1</v>
      </c>
      <c r="K153" s="74">
        <v>0</v>
      </c>
      <c r="L153" s="74">
        <v>1</v>
      </c>
      <c r="M153" s="74">
        <v>1</v>
      </c>
      <c r="N153" s="74">
        <f t="shared" si="2"/>
        <v>270</v>
      </c>
      <c r="O153" s="74">
        <v>0</v>
      </c>
      <c r="P153" s="74">
        <v>0</v>
      </c>
      <c r="Q153" s="74">
        <v>270</v>
      </c>
      <c r="R153" s="74">
        <v>0</v>
      </c>
    </row>
    <row r="154" spans="1:18" ht="16.5">
      <c r="A154" s="72" t="s">
        <v>1168</v>
      </c>
      <c r="B154" s="73">
        <v>0</v>
      </c>
      <c r="C154" s="74">
        <v>20</v>
      </c>
      <c r="D154" s="74">
        <v>105</v>
      </c>
      <c r="E154" s="74">
        <v>0</v>
      </c>
      <c r="F154" s="74">
        <v>0</v>
      </c>
      <c r="G154" s="74">
        <v>0</v>
      </c>
      <c r="H154" s="74">
        <v>0</v>
      </c>
      <c r="I154" s="74">
        <v>0</v>
      </c>
      <c r="J154" s="74">
        <v>0</v>
      </c>
      <c r="K154" s="74">
        <v>0</v>
      </c>
      <c r="L154" s="74">
        <v>3</v>
      </c>
      <c r="M154" s="74">
        <v>0</v>
      </c>
      <c r="N154" s="74">
        <f t="shared" si="2"/>
        <v>128</v>
      </c>
      <c r="O154" s="74">
        <v>0</v>
      </c>
      <c r="P154" s="74">
        <v>0</v>
      </c>
      <c r="Q154" s="74">
        <v>128</v>
      </c>
      <c r="R154" s="74">
        <v>0</v>
      </c>
    </row>
    <row r="155" spans="1:18" ht="16.5">
      <c r="A155" s="72" t="s">
        <v>1169</v>
      </c>
      <c r="B155" s="73">
        <v>0</v>
      </c>
      <c r="C155" s="74">
        <v>7</v>
      </c>
      <c r="D155" s="74">
        <v>136</v>
      </c>
      <c r="E155" s="74">
        <v>0</v>
      </c>
      <c r="F155" s="74">
        <v>0</v>
      </c>
      <c r="G155" s="74">
        <v>0</v>
      </c>
      <c r="H155" s="74">
        <v>0</v>
      </c>
      <c r="I155" s="74">
        <v>0</v>
      </c>
      <c r="J155" s="74">
        <v>0</v>
      </c>
      <c r="K155" s="74">
        <v>0</v>
      </c>
      <c r="L155" s="74">
        <v>1</v>
      </c>
      <c r="M155" s="74">
        <v>0</v>
      </c>
      <c r="N155" s="74">
        <f t="shared" si="2"/>
        <v>144</v>
      </c>
      <c r="O155" s="74">
        <v>0</v>
      </c>
      <c r="P155" s="74">
        <v>0</v>
      </c>
      <c r="Q155" s="74">
        <v>144</v>
      </c>
      <c r="R155" s="74">
        <v>0</v>
      </c>
    </row>
    <row r="156" spans="1:18" ht="16.5">
      <c r="A156" s="72" t="s">
        <v>1170</v>
      </c>
      <c r="B156" s="73">
        <v>0</v>
      </c>
      <c r="C156" s="74">
        <v>58</v>
      </c>
      <c r="D156" s="74">
        <v>74</v>
      </c>
      <c r="E156" s="74">
        <v>0</v>
      </c>
      <c r="F156" s="74">
        <v>0</v>
      </c>
      <c r="G156" s="74">
        <v>0</v>
      </c>
      <c r="H156" s="74">
        <v>0</v>
      </c>
      <c r="I156" s="74">
        <v>0</v>
      </c>
      <c r="J156" s="74">
        <v>0</v>
      </c>
      <c r="K156" s="74">
        <v>0</v>
      </c>
      <c r="L156" s="74">
        <v>0</v>
      </c>
      <c r="M156" s="74">
        <v>0</v>
      </c>
      <c r="N156" s="74">
        <f t="shared" si="2"/>
        <v>132</v>
      </c>
      <c r="O156" s="74">
        <v>0</v>
      </c>
      <c r="P156" s="74">
        <v>0</v>
      </c>
      <c r="Q156" s="74">
        <v>132</v>
      </c>
      <c r="R156" s="74">
        <v>0</v>
      </c>
    </row>
    <row r="157" spans="1:18" ht="16.5">
      <c r="A157" s="72" t="s">
        <v>1171</v>
      </c>
      <c r="B157" s="73">
        <v>0</v>
      </c>
      <c r="C157" s="74">
        <v>24</v>
      </c>
      <c r="D157" s="74">
        <v>199</v>
      </c>
      <c r="E157" s="74">
        <v>0</v>
      </c>
      <c r="F157" s="74">
        <v>0</v>
      </c>
      <c r="G157" s="74">
        <v>0</v>
      </c>
      <c r="H157" s="74">
        <v>0</v>
      </c>
      <c r="I157" s="74">
        <v>0</v>
      </c>
      <c r="J157" s="74">
        <v>0</v>
      </c>
      <c r="K157" s="74">
        <v>0</v>
      </c>
      <c r="L157" s="74">
        <v>1</v>
      </c>
      <c r="M157" s="74">
        <v>0</v>
      </c>
      <c r="N157" s="74">
        <f t="shared" si="2"/>
        <v>224</v>
      </c>
      <c r="O157" s="74">
        <v>0</v>
      </c>
      <c r="P157" s="74">
        <v>0</v>
      </c>
      <c r="Q157" s="74">
        <v>224</v>
      </c>
      <c r="R157" s="74">
        <v>0</v>
      </c>
    </row>
    <row r="158" spans="1:18" ht="16.5">
      <c r="A158" s="72" t="s">
        <v>1172</v>
      </c>
      <c r="B158" s="73">
        <v>0</v>
      </c>
      <c r="C158" s="74">
        <v>5</v>
      </c>
      <c r="D158" s="74">
        <v>43</v>
      </c>
      <c r="E158" s="74">
        <v>0</v>
      </c>
      <c r="F158" s="74">
        <v>0</v>
      </c>
      <c r="G158" s="74">
        <v>1</v>
      </c>
      <c r="H158" s="74">
        <v>0</v>
      </c>
      <c r="I158" s="74">
        <v>0</v>
      </c>
      <c r="J158" s="74">
        <v>0</v>
      </c>
      <c r="K158" s="74">
        <v>0</v>
      </c>
      <c r="L158" s="74">
        <v>3</v>
      </c>
      <c r="M158" s="74">
        <v>0</v>
      </c>
      <c r="N158" s="74">
        <f t="shared" si="2"/>
        <v>52</v>
      </c>
      <c r="O158" s="74">
        <v>0</v>
      </c>
      <c r="P158" s="74">
        <v>0</v>
      </c>
      <c r="Q158" s="74">
        <v>52</v>
      </c>
      <c r="R158" s="74">
        <v>0</v>
      </c>
    </row>
    <row r="159" spans="1:18" ht="16.5">
      <c r="A159" s="72" t="s">
        <v>1173</v>
      </c>
      <c r="B159" s="73">
        <v>2</v>
      </c>
      <c r="C159" s="74">
        <v>12</v>
      </c>
      <c r="D159" s="74">
        <v>415</v>
      </c>
      <c r="E159" s="74">
        <v>5</v>
      </c>
      <c r="F159" s="74">
        <v>0</v>
      </c>
      <c r="G159" s="74">
        <v>1</v>
      </c>
      <c r="H159" s="74">
        <v>1</v>
      </c>
      <c r="I159" s="74">
        <v>0</v>
      </c>
      <c r="J159" s="74">
        <v>0</v>
      </c>
      <c r="K159" s="74">
        <v>0</v>
      </c>
      <c r="L159" s="74">
        <v>3</v>
      </c>
      <c r="M159" s="74">
        <v>3</v>
      </c>
      <c r="N159" s="74">
        <f t="shared" si="2"/>
        <v>442</v>
      </c>
      <c r="O159" s="74">
        <v>0</v>
      </c>
      <c r="P159" s="74">
        <v>3</v>
      </c>
      <c r="Q159" s="74">
        <v>445</v>
      </c>
      <c r="R159" s="74">
        <v>0</v>
      </c>
    </row>
    <row r="160" spans="1:18" ht="16.5">
      <c r="A160" s="72" t="s">
        <v>1174</v>
      </c>
      <c r="B160" s="73">
        <v>0</v>
      </c>
      <c r="C160" s="74">
        <v>121</v>
      </c>
      <c r="D160" s="74">
        <v>14</v>
      </c>
      <c r="E160" s="74">
        <v>0</v>
      </c>
      <c r="F160" s="74">
        <v>0</v>
      </c>
      <c r="G160" s="74">
        <v>0</v>
      </c>
      <c r="H160" s="74">
        <v>0</v>
      </c>
      <c r="I160" s="74">
        <v>0</v>
      </c>
      <c r="J160" s="74">
        <v>0</v>
      </c>
      <c r="K160" s="74">
        <v>0</v>
      </c>
      <c r="L160" s="74">
        <v>0</v>
      </c>
      <c r="M160" s="74">
        <v>0</v>
      </c>
      <c r="N160" s="74">
        <f t="shared" si="2"/>
        <v>135</v>
      </c>
      <c r="O160" s="74">
        <v>0</v>
      </c>
      <c r="P160" s="74">
        <v>1</v>
      </c>
      <c r="Q160" s="74">
        <v>136</v>
      </c>
      <c r="R160" s="74">
        <v>0</v>
      </c>
    </row>
    <row r="161" spans="1:18" ht="16.5">
      <c r="A161" s="72" t="s">
        <v>1175</v>
      </c>
      <c r="B161" s="73">
        <v>1</v>
      </c>
      <c r="C161" s="74">
        <v>31</v>
      </c>
      <c r="D161" s="74">
        <v>73</v>
      </c>
      <c r="E161" s="74">
        <v>1</v>
      </c>
      <c r="F161" s="74">
        <v>1</v>
      </c>
      <c r="G161" s="74">
        <v>0</v>
      </c>
      <c r="H161" s="74">
        <v>0</v>
      </c>
      <c r="I161" s="74">
        <v>0</v>
      </c>
      <c r="J161" s="74">
        <v>0</v>
      </c>
      <c r="K161" s="74">
        <v>0</v>
      </c>
      <c r="L161" s="74">
        <v>1</v>
      </c>
      <c r="M161" s="74">
        <v>1</v>
      </c>
      <c r="N161" s="74">
        <f t="shared" si="2"/>
        <v>109</v>
      </c>
      <c r="O161" s="74">
        <v>0</v>
      </c>
      <c r="P161" s="74">
        <v>0</v>
      </c>
      <c r="Q161" s="74">
        <v>109</v>
      </c>
      <c r="R161" s="74">
        <v>0</v>
      </c>
    </row>
    <row r="162" spans="1:18" ht="16.5">
      <c r="A162" s="72" t="s">
        <v>1176</v>
      </c>
      <c r="B162" s="73">
        <v>2</v>
      </c>
      <c r="C162" s="74">
        <v>61</v>
      </c>
      <c r="D162" s="74">
        <v>144</v>
      </c>
      <c r="E162" s="74">
        <v>0</v>
      </c>
      <c r="F162" s="74">
        <v>0</v>
      </c>
      <c r="G162" s="74">
        <v>1</v>
      </c>
      <c r="H162" s="74">
        <v>0</v>
      </c>
      <c r="I162" s="74">
        <v>0</v>
      </c>
      <c r="J162" s="74">
        <v>0</v>
      </c>
      <c r="K162" s="74">
        <v>0</v>
      </c>
      <c r="L162" s="74">
        <v>1</v>
      </c>
      <c r="M162" s="74">
        <v>0</v>
      </c>
      <c r="N162" s="74">
        <f t="shared" si="2"/>
        <v>209</v>
      </c>
      <c r="O162" s="74">
        <v>0</v>
      </c>
      <c r="P162" s="74">
        <v>2</v>
      </c>
      <c r="Q162" s="74">
        <v>211</v>
      </c>
      <c r="R162" s="74">
        <v>0</v>
      </c>
    </row>
    <row r="163" spans="1:18" ht="16.5">
      <c r="A163" s="72" t="s">
        <v>1177</v>
      </c>
      <c r="B163" s="73">
        <v>2</v>
      </c>
      <c r="C163" s="74">
        <v>10</v>
      </c>
      <c r="D163" s="74">
        <v>146</v>
      </c>
      <c r="E163" s="74">
        <v>5</v>
      </c>
      <c r="F163" s="74">
        <v>0</v>
      </c>
      <c r="G163" s="74">
        <v>2</v>
      </c>
      <c r="H163" s="74">
        <v>2</v>
      </c>
      <c r="I163" s="74">
        <v>1</v>
      </c>
      <c r="J163" s="74">
        <v>0</v>
      </c>
      <c r="K163" s="74">
        <v>2</v>
      </c>
      <c r="L163" s="74">
        <v>5</v>
      </c>
      <c r="M163" s="74">
        <v>4</v>
      </c>
      <c r="N163" s="74">
        <f t="shared" si="2"/>
        <v>179</v>
      </c>
      <c r="O163" s="74">
        <v>0</v>
      </c>
      <c r="P163" s="74">
        <v>2</v>
      </c>
      <c r="Q163" s="74">
        <v>181</v>
      </c>
      <c r="R163" s="74">
        <v>0</v>
      </c>
    </row>
    <row r="164" spans="1:18" ht="16.5">
      <c r="A164" s="72" t="s">
        <v>1178</v>
      </c>
      <c r="B164" s="73">
        <v>3</v>
      </c>
      <c r="C164" s="74">
        <v>27</v>
      </c>
      <c r="D164" s="74">
        <v>169</v>
      </c>
      <c r="E164" s="74">
        <v>1</v>
      </c>
      <c r="F164" s="74">
        <v>0</v>
      </c>
      <c r="G164" s="74">
        <v>0</v>
      </c>
      <c r="H164" s="74">
        <v>0</v>
      </c>
      <c r="I164" s="74">
        <v>0</v>
      </c>
      <c r="J164" s="74">
        <v>0</v>
      </c>
      <c r="K164" s="74">
        <v>0</v>
      </c>
      <c r="L164" s="74">
        <v>1</v>
      </c>
      <c r="M164" s="74">
        <v>0</v>
      </c>
      <c r="N164" s="74">
        <f t="shared" si="2"/>
        <v>201</v>
      </c>
      <c r="O164" s="74">
        <v>0</v>
      </c>
      <c r="P164" s="74">
        <v>1</v>
      </c>
      <c r="Q164" s="74">
        <v>202</v>
      </c>
      <c r="R164" s="74">
        <v>0</v>
      </c>
    </row>
    <row r="165" spans="1:18" ht="16.5">
      <c r="A165" s="72" t="s">
        <v>1179</v>
      </c>
      <c r="B165" s="73">
        <v>6</v>
      </c>
      <c r="C165" s="74">
        <v>105</v>
      </c>
      <c r="D165" s="74">
        <v>278</v>
      </c>
      <c r="E165" s="74">
        <v>12</v>
      </c>
      <c r="F165" s="74">
        <v>2</v>
      </c>
      <c r="G165" s="74">
        <v>2</v>
      </c>
      <c r="H165" s="74">
        <v>1</v>
      </c>
      <c r="I165" s="74">
        <v>2</v>
      </c>
      <c r="J165" s="74">
        <v>1</v>
      </c>
      <c r="K165" s="74">
        <v>0</v>
      </c>
      <c r="L165" s="74">
        <v>5</v>
      </c>
      <c r="M165" s="74">
        <v>2</v>
      </c>
      <c r="N165" s="74">
        <f t="shared" si="2"/>
        <v>416</v>
      </c>
      <c r="O165" s="74">
        <v>0</v>
      </c>
      <c r="P165" s="74">
        <v>3</v>
      </c>
      <c r="Q165" s="74">
        <v>419</v>
      </c>
      <c r="R165" s="74">
        <v>0</v>
      </c>
    </row>
    <row r="166" spans="1:18" ht="16.5">
      <c r="A166" s="72" t="s">
        <v>1180</v>
      </c>
      <c r="B166" s="73">
        <v>6</v>
      </c>
      <c r="C166" s="74">
        <v>3</v>
      </c>
      <c r="D166" s="74">
        <v>130</v>
      </c>
      <c r="E166" s="74">
        <v>1</v>
      </c>
      <c r="F166" s="74">
        <v>0</v>
      </c>
      <c r="G166" s="74">
        <v>1</v>
      </c>
      <c r="H166" s="74">
        <v>1</v>
      </c>
      <c r="I166" s="74">
        <v>0</v>
      </c>
      <c r="J166" s="74">
        <v>0</v>
      </c>
      <c r="K166" s="74">
        <v>0</v>
      </c>
      <c r="L166" s="74">
        <v>6</v>
      </c>
      <c r="M166" s="74">
        <v>0</v>
      </c>
      <c r="N166" s="74">
        <f t="shared" si="2"/>
        <v>148</v>
      </c>
      <c r="O166" s="74">
        <v>0</v>
      </c>
      <c r="P166" s="74">
        <v>3</v>
      </c>
      <c r="Q166" s="74">
        <v>151</v>
      </c>
      <c r="R166" s="74">
        <v>0</v>
      </c>
    </row>
    <row r="167" spans="1:18" ht="16.5">
      <c r="A167" s="72" t="s">
        <v>1181</v>
      </c>
      <c r="B167" s="73">
        <v>1</v>
      </c>
      <c r="C167" s="74">
        <v>3</v>
      </c>
      <c r="D167" s="74">
        <v>55</v>
      </c>
      <c r="E167" s="74">
        <v>1</v>
      </c>
      <c r="F167" s="74">
        <v>0</v>
      </c>
      <c r="G167" s="74">
        <v>0</v>
      </c>
      <c r="H167" s="74">
        <v>1</v>
      </c>
      <c r="I167" s="74">
        <v>0</v>
      </c>
      <c r="J167" s="74">
        <v>0</v>
      </c>
      <c r="K167" s="74">
        <v>0</v>
      </c>
      <c r="L167" s="74">
        <v>2</v>
      </c>
      <c r="M167" s="74">
        <v>2</v>
      </c>
      <c r="N167" s="74">
        <f t="shared" si="2"/>
        <v>65</v>
      </c>
      <c r="O167" s="74">
        <v>0</v>
      </c>
      <c r="P167" s="74">
        <v>3</v>
      </c>
      <c r="Q167" s="74">
        <v>68</v>
      </c>
      <c r="R167" s="74">
        <v>0</v>
      </c>
    </row>
    <row r="168" spans="1:18" ht="16.5">
      <c r="A168" s="72" t="s">
        <v>1182</v>
      </c>
      <c r="B168" s="73">
        <v>4</v>
      </c>
      <c r="C168" s="74">
        <v>411</v>
      </c>
      <c r="D168" s="74">
        <v>71</v>
      </c>
      <c r="E168" s="74">
        <v>4</v>
      </c>
      <c r="F168" s="74">
        <v>2</v>
      </c>
      <c r="G168" s="74">
        <v>0</v>
      </c>
      <c r="H168" s="74">
        <v>0</v>
      </c>
      <c r="I168" s="74">
        <v>0</v>
      </c>
      <c r="J168" s="74">
        <v>0</v>
      </c>
      <c r="K168" s="74">
        <v>0</v>
      </c>
      <c r="L168" s="74">
        <v>0</v>
      </c>
      <c r="M168" s="74">
        <v>0</v>
      </c>
      <c r="N168" s="74">
        <f t="shared" si="2"/>
        <v>492</v>
      </c>
      <c r="O168" s="74">
        <v>0</v>
      </c>
      <c r="P168" s="74">
        <v>0</v>
      </c>
      <c r="Q168" s="74">
        <v>492</v>
      </c>
      <c r="R168" s="74">
        <v>0</v>
      </c>
    </row>
    <row r="169" spans="1:18" ht="16.5">
      <c r="A169" s="72" t="s">
        <v>1183</v>
      </c>
      <c r="B169" s="73">
        <v>0</v>
      </c>
      <c r="C169" s="74">
        <v>562</v>
      </c>
      <c r="D169" s="74">
        <v>34</v>
      </c>
      <c r="E169" s="74">
        <v>1</v>
      </c>
      <c r="F169" s="74">
        <v>1</v>
      </c>
      <c r="G169" s="74">
        <v>0</v>
      </c>
      <c r="H169" s="74">
        <v>0</v>
      </c>
      <c r="I169" s="74">
        <v>0</v>
      </c>
      <c r="J169" s="74">
        <v>0</v>
      </c>
      <c r="K169" s="74">
        <v>0</v>
      </c>
      <c r="L169" s="74">
        <v>0</v>
      </c>
      <c r="M169" s="74">
        <v>1</v>
      </c>
      <c r="N169" s="74">
        <f t="shared" si="2"/>
        <v>599</v>
      </c>
      <c r="O169" s="74">
        <v>0</v>
      </c>
      <c r="P169" s="74">
        <v>0</v>
      </c>
      <c r="Q169" s="74">
        <v>599</v>
      </c>
      <c r="R169" s="74">
        <v>0</v>
      </c>
    </row>
    <row r="170" spans="1:18" ht="16.5">
      <c r="A170" s="72" t="s">
        <v>1184</v>
      </c>
      <c r="B170" s="73">
        <v>0</v>
      </c>
      <c r="C170" s="74">
        <v>301</v>
      </c>
      <c r="D170" s="74">
        <v>51</v>
      </c>
      <c r="E170" s="74">
        <v>0</v>
      </c>
      <c r="F170" s="74">
        <v>2</v>
      </c>
      <c r="G170" s="74">
        <v>0</v>
      </c>
      <c r="H170" s="74">
        <v>0</v>
      </c>
      <c r="I170" s="74">
        <v>0</v>
      </c>
      <c r="J170" s="74">
        <v>0</v>
      </c>
      <c r="K170" s="74">
        <v>0</v>
      </c>
      <c r="L170" s="74">
        <v>0</v>
      </c>
      <c r="M170" s="74">
        <v>1</v>
      </c>
      <c r="N170" s="74">
        <f t="shared" si="2"/>
        <v>355</v>
      </c>
      <c r="O170" s="74">
        <v>0</v>
      </c>
      <c r="P170" s="74">
        <v>0</v>
      </c>
      <c r="Q170" s="74">
        <v>355</v>
      </c>
      <c r="R170" s="74">
        <v>0</v>
      </c>
    </row>
    <row r="171" spans="1:18" ht="16.5">
      <c r="A171" s="72" t="s">
        <v>1185</v>
      </c>
      <c r="B171" s="73">
        <v>0</v>
      </c>
      <c r="C171" s="74">
        <v>110</v>
      </c>
      <c r="D171" s="74">
        <v>0</v>
      </c>
      <c r="E171" s="74">
        <v>0</v>
      </c>
      <c r="F171" s="74">
        <v>0</v>
      </c>
      <c r="G171" s="74">
        <v>0</v>
      </c>
      <c r="H171" s="74">
        <v>0</v>
      </c>
      <c r="I171" s="74">
        <v>0</v>
      </c>
      <c r="J171" s="74">
        <v>0</v>
      </c>
      <c r="K171" s="74">
        <v>0</v>
      </c>
      <c r="L171" s="74">
        <v>0</v>
      </c>
      <c r="M171" s="74">
        <v>0</v>
      </c>
      <c r="N171" s="74">
        <f t="shared" si="2"/>
        <v>110</v>
      </c>
      <c r="O171" s="74">
        <v>0</v>
      </c>
      <c r="P171" s="74">
        <v>0</v>
      </c>
      <c r="Q171" s="74">
        <v>110</v>
      </c>
      <c r="R171" s="74">
        <v>0</v>
      </c>
    </row>
    <row r="172" spans="1:18" ht="16.5">
      <c r="A172" s="72" t="s">
        <v>1186</v>
      </c>
      <c r="B172" s="73">
        <v>2</v>
      </c>
      <c r="C172" s="74">
        <v>52</v>
      </c>
      <c r="D172" s="74">
        <v>45</v>
      </c>
      <c r="E172" s="74">
        <v>0</v>
      </c>
      <c r="F172" s="74">
        <v>0</v>
      </c>
      <c r="G172" s="74">
        <v>1</v>
      </c>
      <c r="H172" s="74">
        <v>0</v>
      </c>
      <c r="I172" s="74">
        <v>0</v>
      </c>
      <c r="J172" s="74">
        <v>0</v>
      </c>
      <c r="K172" s="74">
        <v>0</v>
      </c>
      <c r="L172" s="74">
        <v>0</v>
      </c>
      <c r="M172" s="74">
        <v>1</v>
      </c>
      <c r="N172" s="74">
        <f t="shared" si="2"/>
        <v>101</v>
      </c>
      <c r="O172" s="74">
        <v>0</v>
      </c>
      <c r="P172" s="74">
        <v>3</v>
      </c>
      <c r="Q172" s="74">
        <v>104</v>
      </c>
      <c r="R172" s="74">
        <v>0</v>
      </c>
    </row>
    <row r="173" spans="1:18" ht="16.5">
      <c r="A173" s="72" t="s">
        <v>1187</v>
      </c>
      <c r="B173" s="73">
        <v>2</v>
      </c>
      <c r="C173" s="74">
        <v>236</v>
      </c>
      <c r="D173" s="74">
        <v>57</v>
      </c>
      <c r="E173" s="74">
        <v>1</v>
      </c>
      <c r="F173" s="74">
        <v>4</v>
      </c>
      <c r="G173" s="74">
        <v>1</v>
      </c>
      <c r="H173" s="74">
        <v>2</v>
      </c>
      <c r="I173" s="74">
        <v>2</v>
      </c>
      <c r="J173" s="74">
        <v>0</v>
      </c>
      <c r="K173" s="74">
        <v>2</v>
      </c>
      <c r="L173" s="74">
        <v>3</v>
      </c>
      <c r="M173" s="74">
        <v>2</v>
      </c>
      <c r="N173" s="74">
        <f t="shared" si="2"/>
        <v>312</v>
      </c>
      <c r="O173" s="74">
        <v>0</v>
      </c>
      <c r="P173" s="74">
        <v>0</v>
      </c>
      <c r="Q173" s="74">
        <v>312</v>
      </c>
      <c r="R173" s="74">
        <v>0</v>
      </c>
    </row>
    <row r="174" spans="1:18" ht="16.5">
      <c r="A174" s="72" t="s">
        <v>1188</v>
      </c>
      <c r="B174" s="73">
        <v>1</v>
      </c>
      <c r="C174" s="74">
        <v>62</v>
      </c>
      <c r="D174" s="74">
        <v>364</v>
      </c>
      <c r="E174" s="74">
        <v>0</v>
      </c>
      <c r="F174" s="74">
        <v>0</v>
      </c>
      <c r="G174" s="74">
        <v>1</v>
      </c>
      <c r="H174" s="74">
        <v>0</v>
      </c>
      <c r="I174" s="74">
        <v>0</v>
      </c>
      <c r="J174" s="74">
        <v>0</v>
      </c>
      <c r="K174" s="74">
        <v>1</v>
      </c>
      <c r="L174" s="74">
        <v>1</v>
      </c>
      <c r="M174" s="74">
        <v>1</v>
      </c>
      <c r="N174" s="74">
        <f t="shared" si="2"/>
        <v>431</v>
      </c>
      <c r="O174" s="74">
        <v>0</v>
      </c>
      <c r="P174" s="74">
        <v>1</v>
      </c>
      <c r="Q174" s="74">
        <v>432</v>
      </c>
      <c r="R174" s="74">
        <v>0</v>
      </c>
    </row>
    <row r="175" spans="1:18" ht="16.5">
      <c r="A175" s="72" t="s">
        <v>1189</v>
      </c>
      <c r="B175" s="73">
        <v>1</v>
      </c>
      <c r="C175" s="74">
        <v>3</v>
      </c>
      <c r="D175" s="74">
        <v>105</v>
      </c>
      <c r="E175" s="74">
        <v>1</v>
      </c>
      <c r="F175" s="74">
        <v>0</v>
      </c>
      <c r="G175" s="74">
        <v>0</v>
      </c>
      <c r="H175" s="74">
        <v>0</v>
      </c>
      <c r="I175" s="74">
        <v>0</v>
      </c>
      <c r="J175" s="74">
        <v>0</v>
      </c>
      <c r="K175" s="74">
        <v>1</v>
      </c>
      <c r="L175" s="74">
        <v>2</v>
      </c>
      <c r="M175" s="74">
        <v>0</v>
      </c>
      <c r="N175" s="74">
        <f t="shared" si="2"/>
        <v>113</v>
      </c>
      <c r="O175" s="74">
        <v>0</v>
      </c>
      <c r="P175" s="74">
        <v>6</v>
      </c>
      <c r="Q175" s="74">
        <v>119</v>
      </c>
      <c r="R175" s="74">
        <v>0</v>
      </c>
    </row>
    <row r="176" spans="1:18" ht="16.5">
      <c r="A176" s="72" t="s">
        <v>1190</v>
      </c>
      <c r="B176" s="73">
        <v>1</v>
      </c>
      <c r="C176" s="74">
        <v>46</v>
      </c>
      <c r="D176" s="74">
        <v>104</v>
      </c>
      <c r="E176" s="74">
        <v>1</v>
      </c>
      <c r="F176" s="74">
        <v>0</v>
      </c>
      <c r="G176" s="74">
        <v>2</v>
      </c>
      <c r="H176" s="74">
        <v>0</v>
      </c>
      <c r="I176" s="74">
        <v>0</v>
      </c>
      <c r="J176" s="74">
        <v>3</v>
      </c>
      <c r="K176" s="74">
        <v>0</v>
      </c>
      <c r="L176" s="74">
        <v>2</v>
      </c>
      <c r="M176" s="74">
        <v>3</v>
      </c>
      <c r="N176" s="74">
        <f t="shared" si="2"/>
        <v>162</v>
      </c>
      <c r="O176" s="74">
        <v>0</v>
      </c>
      <c r="P176" s="74">
        <v>3</v>
      </c>
      <c r="Q176" s="74">
        <v>165</v>
      </c>
      <c r="R176" s="74">
        <v>0</v>
      </c>
    </row>
    <row r="177" spans="1:18" ht="16.5">
      <c r="A177" s="72" t="s">
        <v>1191</v>
      </c>
      <c r="B177" s="73">
        <v>1</v>
      </c>
      <c r="C177" s="74">
        <v>3</v>
      </c>
      <c r="D177" s="74">
        <v>110</v>
      </c>
      <c r="E177" s="74">
        <v>2</v>
      </c>
      <c r="F177" s="74">
        <v>0</v>
      </c>
      <c r="G177" s="74">
        <v>0</v>
      </c>
      <c r="H177" s="74">
        <v>0</v>
      </c>
      <c r="I177" s="74">
        <v>0</v>
      </c>
      <c r="J177" s="74">
        <v>0</v>
      </c>
      <c r="K177" s="74">
        <v>1</v>
      </c>
      <c r="L177" s="74">
        <v>0</v>
      </c>
      <c r="M177" s="74">
        <v>0</v>
      </c>
      <c r="N177" s="74">
        <f t="shared" si="2"/>
        <v>117</v>
      </c>
      <c r="O177" s="74">
        <v>0</v>
      </c>
      <c r="P177" s="74">
        <v>0</v>
      </c>
      <c r="Q177" s="74">
        <v>117</v>
      </c>
      <c r="R177" s="74">
        <v>0</v>
      </c>
    </row>
    <row r="178" spans="1:18" ht="16.5">
      <c r="A178" s="72" t="s">
        <v>1192</v>
      </c>
      <c r="B178" s="73">
        <v>0</v>
      </c>
      <c r="C178" s="74">
        <v>157</v>
      </c>
      <c r="D178" s="74">
        <v>1</v>
      </c>
      <c r="E178" s="74">
        <v>0</v>
      </c>
      <c r="F178" s="74">
        <v>1</v>
      </c>
      <c r="G178" s="74">
        <v>0</v>
      </c>
      <c r="H178" s="74">
        <v>0</v>
      </c>
      <c r="I178" s="74">
        <v>0</v>
      </c>
      <c r="J178" s="74">
        <v>0</v>
      </c>
      <c r="K178" s="74">
        <v>0</v>
      </c>
      <c r="L178" s="74">
        <v>0</v>
      </c>
      <c r="M178" s="74">
        <v>0</v>
      </c>
      <c r="N178" s="74">
        <f t="shared" si="2"/>
        <v>159</v>
      </c>
      <c r="O178" s="74">
        <v>0</v>
      </c>
      <c r="P178" s="74">
        <v>0</v>
      </c>
      <c r="Q178" s="74">
        <v>159</v>
      </c>
      <c r="R178" s="74">
        <v>0</v>
      </c>
    </row>
    <row r="179" spans="1:18" ht="16.5">
      <c r="A179" s="72" t="s">
        <v>1193</v>
      </c>
      <c r="B179" s="73">
        <v>0</v>
      </c>
      <c r="C179" s="74">
        <v>193</v>
      </c>
      <c r="D179" s="74">
        <v>2</v>
      </c>
      <c r="E179" s="74">
        <v>0</v>
      </c>
      <c r="F179" s="74">
        <v>0</v>
      </c>
      <c r="G179" s="74">
        <v>0</v>
      </c>
      <c r="H179" s="74">
        <v>0</v>
      </c>
      <c r="I179" s="74">
        <v>0</v>
      </c>
      <c r="J179" s="74">
        <v>0</v>
      </c>
      <c r="K179" s="74">
        <v>0</v>
      </c>
      <c r="L179" s="74">
        <v>0</v>
      </c>
      <c r="M179" s="74">
        <v>0</v>
      </c>
      <c r="N179" s="74">
        <f t="shared" si="2"/>
        <v>195</v>
      </c>
      <c r="O179" s="74">
        <v>0</v>
      </c>
      <c r="P179" s="74">
        <v>0</v>
      </c>
      <c r="Q179" s="74">
        <v>195</v>
      </c>
      <c r="R179" s="74">
        <v>0</v>
      </c>
    </row>
    <row r="180" spans="1:18" ht="16.5">
      <c r="A180" s="72" t="s">
        <v>1194</v>
      </c>
      <c r="B180" s="73">
        <v>0</v>
      </c>
      <c r="C180" s="74">
        <v>77</v>
      </c>
      <c r="D180" s="74">
        <v>8</v>
      </c>
      <c r="E180" s="74">
        <v>0</v>
      </c>
      <c r="F180" s="74">
        <v>0</v>
      </c>
      <c r="G180" s="74">
        <v>0</v>
      </c>
      <c r="H180" s="74">
        <v>0</v>
      </c>
      <c r="I180" s="74">
        <v>0</v>
      </c>
      <c r="J180" s="74">
        <v>0</v>
      </c>
      <c r="K180" s="74">
        <v>0</v>
      </c>
      <c r="L180" s="74">
        <v>0</v>
      </c>
      <c r="M180" s="74">
        <v>0</v>
      </c>
      <c r="N180" s="74">
        <f t="shared" si="2"/>
        <v>85</v>
      </c>
      <c r="O180" s="74">
        <v>0</v>
      </c>
      <c r="P180" s="74">
        <v>0</v>
      </c>
      <c r="Q180" s="74">
        <v>85</v>
      </c>
      <c r="R180" s="74">
        <v>0</v>
      </c>
    </row>
    <row r="181" spans="1:18" ht="16.5">
      <c r="A181" s="72" t="s">
        <v>1195</v>
      </c>
      <c r="B181" s="73">
        <v>0</v>
      </c>
      <c r="C181" s="74">
        <v>0</v>
      </c>
      <c r="D181" s="74">
        <v>105</v>
      </c>
      <c r="E181" s="74">
        <v>0</v>
      </c>
      <c r="F181" s="74">
        <v>2</v>
      </c>
      <c r="G181" s="74">
        <v>0</v>
      </c>
      <c r="H181" s="74">
        <v>0</v>
      </c>
      <c r="I181" s="74">
        <v>0</v>
      </c>
      <c r="J181" s="74">
        <v>0</v>
      </c>
      <c r="K181" s="74">
        <v>0</v>
      </c>
      <c r="L181" s="74">
        <v>0</v>
      </c>
      <c r="M181" s="74">
        <v>0</v>
      </c>
      <c r="N181" s="74">
        <f t="shared" si="2"/>
        <v>107</v>
      </c>
      <c r="O181" s="74">
        <v>0</v>
      </c>
      <c r="P181" s="74">
        <v>0</v>
      </c>
      <c r="Q181" s="74">
        <v>107</v>
      </c>
      <c r="R181" s="74">
        <v>0</v>
      </c>
    </row>
    <row r="182" spans="1:18" ht="16.5">
      <c r="A182" s="72" t="s">
        <v>1196</v>
      </c>
      <c r="B182" s="73">
        <v>0</v>
      </c>
      <c r="C182" s="74">
        <v>21</v>
      </c>
      <c r="D182" s="74">
        <v>189</v>
      </c>
      <c r="E182" s="74">
        <v>0</v>
      </c>
      <c r="F182" s="74">
        <v>0</v>
      </c>
      <c r="G182" s="74">
        <v>0</v>
      </c>
      <c r="H182" s="74">
        <v>0</v>
      </c>
      <c r="I182" s="74">
        <v>0</v>
      </c>
      <c r="J182" s="74">
        <v>0</v>
      </c>
      <c r="K182" s="74">
        <v>0</v>
      </c>
      <c r="L182" s="74">
        <v>0</v>
      </c>
      <c r="M182" s="74">
        <v>0</v>
      </c>
      <c r="N182" s="74">
        <f t="shared" si="2"/>
        <v>210</v>
      </c>
      <c r="O182" s="74">
        <v>0</v>
      </c>
      <c r="P182" s="74">
        <v>2</v>
      </c>
      <c r="Q182" s="74">
        <v>212</v>
      </c>
      <c r="R182" s="74">
        <v>0</v>
      </c>
    </row>
    <row r="183" spans="1:18" ht="16.5">
      <c r="A183" s="72" t="s">
        <v>1197</v>
      </c>
      <c r="B183" s="73">
        <v>3</v>
      </c>
      <c r="C183" s="74">
        <v>5</v>
      </c>
      <c r="D183" s="74">
        <v>215</v>
      </c>
      <c r="E183" s="74">
        <v>3</v>
      </c>
      <c r="F183" s="74">
        <v>1</v>
      </c>
      <c r="G183" s="74">
        <v>0</v>
      </c>
      <c r="H183" s="74">
        <v>0</v>
      </c>
      <c r="I183" s="74">
        <v>0</v>
      </c>
      <c r="J183" s="74">
        <v>0</v>
      </c>
      <c r="K183" s="74">
        <v>3</v>
      </c>
      <c r="L183" s="74">
        <v>3</v>
      </c>
      <c r="M183" s="74">
        <v>1</v>
      </c>
      <c r="N183" s="74">
        <f t="shared" si="2"/>
        <v>234</v>
      </c>
      <c r="O183" s="74">
        <v>0</v>
      </c>
      <c r="P183" s="74">
        <v>1</v>
      </c>
      <c r="Q183" s="74">
        <v>235</v>
      </c>
      <c r="R183" s="74">
        <v>0</v>
      </c>
    </row>
    <row r="184" spans="1:18" ht="16.5">
      <c r="A184" s="72" t="s">
        <v>1198</v>
      </c>
      <c r="B184" s="73">
        <v>0</v>
      </c>
      <c r="C184" s="74">
        <v>4</v>
      </c>
      <c r="D184" s="74">
        <v>81</v>
      </c>
      <c r="E184" s="74">
        <v>3</v>
      </c>
      <c r="F184" s="74">
        <v>0</v>
      </c>
      <c r="G184" s="74">
        <v>0</v>
      </c>
      <c r="H184" s="74">
        <v>0</v>
      </c>
      <c r="I184" s="74">
        <v>0</v>
      </c>
      <c r="J184" s="74">
        <v>1</v>
      </c>
      <c r="K184" s="74">
        <v>1</v>
      </c>
      <c r="L184" s="74">
        <v>1</v>
      </c>
      <c r="M184" s="74">
        <v>0</v>
      </c>
      <c r="N184" s="74">
        <f t="shared" si="2"/>
        <v>91</v>
      </c>
      <c r="O184" s="74">
        <v>0</v>
      </c>
      <c r="P184" s="74">
        <v>0</v>
      </c>
      <c r="Q184" s="74">
        <v>91</v>
      </c>
      <c r="R184" s="74">
        <v>0</v>
      </c>
    </row>
    <row r="185" spans="1:18" ht="16.5">
      <c r="A185" s="72" t="s">
        <v>1199</v>
      </c>
      <c r="B185" s="73">
        <v>1</v>
      </c>
      <c r="C185" s="74">
        <v>10</v>
      </c>
      <c r="D185" s="74">
        <v>116</v>
      </c>
      <c r="E185" s="74">
        <v>1</v>
      </c>
      <c r="F185" s="74">
        <v>0</v>
      </c>
      <c r="G185" s="74">
        <v>0</v>
      </c>
      <c r="H185" s="74">
        <v>0</v>
      </c>
      <c r="I185" s="74">
        <v>1</v>
      </c>
      <c r="J185" s="74">
        <v>0</v>
      </c>
      <c r="K185" s="74">
        <v>0</v>
      </c>
      <c r="L185" s="74">
        <v>0</v>
      </c>
      <c r="M185" s="74">
        <v>0</v>
      </c>
      <c r="N185" s="74">
        <f t="shared" si="2"/>
        <v>129</v>
      </c>
      <c r="O185" s="74">
        <v>0</v>
      </c>
      <c r="P185" s="74">
        <v>0</v>
      </c>
      <c r="Q185" s="74">
        <v>129</v>
      </c>
      <c r="R185" s="74">
        <v>0</v>
      </c>
    </row>
    <row r="186" spans="1:18" ht="16.5">
      <c r="A186" s="72" t="s">
        <v>1200</v>
      </c>
      <c r="B186" s="73">
        <v>3</v>
      </c>
      <c r="C186" s="73">
        <v>136</v>
      </c>
      <c r="D186" s="73">
        <v>111</v>
      </c>
      <c r="E186" s="73">
        <v>0</v>
      </c>
      <c r="F186" s="73">
        <v>0</v>
      </c>
      <c r="G186" s="73">
        <v>0</v>
      </c>
      <c r="H186" s="73">
        <v>0</v>
      </c>
      <c r="I186" s="73">
        <v>0</v>
      </c>
      <c r="J186" s="73">
        <v>0</v>
      </c>
      <c r="K186" s="73">
        <v>0</v>
      </c>
      <c r="L186" s="73">
        <v>1</v>
      </c>
      <c r="M186" s="73">
        <v>1</v>
      </c>
      <c r="N186" s="74">
        <f t="shared" si="2"/>
        <v>252</v>
      </c>
      <c r="O186" s="74">
        <v>0</v>
      </c>
      <c r="P186" s="74">
        <v>0</v>
      </c>
      <c r="Q186" s="74">
        <v>252</v>
      </c>
      <c r="R186" s="74">
        <v>0</v>
      </c>
    </row>
    <row r="187" spans="1:18" ht="49.5">
      <c r="A187" s="75" t="s">
        <v>709</v>
      </c>
      <c r="B187" s="76">
        <f>SUM(B9:B186)</f>
        <v>234</v>
      </c>
      <c r="C187" s="76">
        <f t="shared" ref="C187:R187" si="3">SUM(C9:C186)</f>
        <v>27351</v>
      </c>
      <c r="D187" s="76">
        <f t="shared" si="3"/>
        <v>27697</v>
      </c>
      <c r="E187" s="76">
        <f t="shared" si="3"/>
        <v>244</v>
      </c>
      <c r="F187" s="76">
        <f t="shared" si="3"/>
        <v>121</v>
      </c>
      <c r="G187" s="76">
        <f t="shared" si="3"/>
        <v>44</v>
      </c>
      <c r="H187" s="76">
        <f t="shared" si="3"/>
        <v>47</v>
      </c>
      <c r="I187" s="76">
        <f t="shared" si="3"/>
        <v>29</v>
      </c>
      <c r="J187" s="76">
        <f t="shared" si="3"/>
        <v>32</v>
      </c>
      <c r="K187" s="76">
        <f t="shared" si="3"/>
        <v>88</v>
      </c>
      <c r="L187" s="76">
        <f t="shared" si="3"/>
        <v>233</v>
      </c>
      <c r="M187" s="76">
        <f t="shared" si="3"/>
        <v>243</v>
      </c>
      <c r="N187" s="76">
        <f t="shared" si="3"/>
        <v>56363</v>
      </c>
      <c r="O187" s="76">
        <f t="shared" si="3"/>
        <v>0</v>
      </c>
      <c r="P187" s="76">
        <f t="shared" si="3"/>
        <v>204</v>
      </c>
      <c r="Q187" s="76">
        <f t="shared" si="3"/>
        <v>56567</v>
      </c>
      <c r="R187" s="76">
        <f t="shared" si="3"/>
        <v>0</v>
      </c>
    </row>
    <row r="188" spans="1:18" ht="16.5">
      <c r="A188" s="77" t="s">
        <v>147</v>
      </c>
      <c r="B188" s="76">
        <v>0</v>
      </c>
      <c r="C188" s="76">
        <v>0</v>
      </c>
      <c r="D188" s="76">
        <v>0</v>
      </c>
      <c r="E188" s="76">
        <v>0</v>
      </c>
      <c r="F188" s="76">
        <v>0</v>
      </c>
      <c r="G188" s="76">
        <v>0</v>
      </c>
      <c r="H188" s="76">
        <v>0</v>
      </c>
      <c r="I188" s="76">
        <v>0</v>
      </c>
      <c r="J188" s="76">
        <v>0</v>
      </c>
      <c r="K188" s="76">
        <v>0</v>
      </c>
      <c r="L188" s="76">
        <v>0</v>
      </c>
      <c r="M188" s="76">
        <v>0</v>
      </c>
      <c r="N188" s="76">
        <v>0</v>
      </c>
      <c r="O188" s="76">
        <v>0</v>
      </c>
      <c r="P188" s="76">
        <v>0</v>
      </c>
      <c r="Q188" s="76">
        <v>0</v>
      </c>
      <c r="R188" s="76">
        <v>0</v>
      </c>
    </row>
    <row r="189" spans="1:18" ht="16.5">
      <c r="A189" s="77" t="s">
        <v>148</v>
      </c>
      <c r="B189" s="76">
        <f>B188+B187</f>
        <v>234</v>
      </c>
      <c r="C189" s="76">
        <f t="shared" ref="C189:R189" si="4">C188+C187</f>
        <v>27351</v>
      </c>
      <c r="D189" s="76">
        <f t="shared" si="4"/>
        <v>27697</v>
      </c>
      <c r="E189" s="76">
        <f t="shared" si="4"/>
        <v>244</v>
      </c>
      <c r="F189" s="76">
        <f t="shared" si="4"/>
        <v>121</v>
      </c>
      <c r="G189" s="76">
        <f t="shared" si="4"/>
        <v>44</v>
      </c>
      <c r="H189" s="76">
        <f t="shared" si="4"/>
        <v>47</v>
      </c>
      <c r="I189" s="76">
        <f t="shared" si="4"/>
        <v>29</v>
      </c>
      <c r="J189" s="76">
        <f t="shared" si="4"/>
        <v>32</v>
      </c>
      <c r="K189" s="76">
        <f t="shared" si="4"/>
        <v>88</v>
      </c>
      <c r="L189" s="76">
        <f t="shared" si="4"/>
        <v>233</v>
      </c>
      <c r="M189" s="76">
        <f t="shared" si="4"/>
        <v>243</v>
      </c>
      <c r="N189" s="76">
        <f t="shared" si="4"/>
        <v>56363</v>
      </c>
      <c r="O189" s="76">
        <f t="shared" si="4"/>
        <v>0</v>
      </c>
      <c r="P189" s="76">
        <f t="shared" si="4"/>
        <v>204</v>
      </c>
      <c r="Q189" s="76">
        <f t="shared" si="4"/>
        <v>56567</v>
      </c>
      <c r="R189" s="76">
        <f t="shared" si="4"/>
        <v>0</v>
      </c>
    </row>
  </sheetData>
  <mergeCells count="13">
    <mergeCell ref="A1:R1"/>
    <mergeCell ref="A2:R2"/>
    <mergeCell ref="A3:R3"/>
    <mergeCell ref="A4:R4"/>
    <mergeCell ref="A5:H5"/>
    <mergeCell ref="I5:R5"/>
    <mergeCell ref="R6:R7"/>
    <mergeCell ref="A6:A7"/>
    <mergeCell ref="B6:M6"/>
    <mergeCell ref="N6:N7"/>
    <mergeCell ref="O6:O7"/>
    <mergeCell ref="P6:P7"/>
    <mergeCell ref="Q6:Q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10"/>
  <sheetViews>
    <sheetView topLeftCell="A191" workbookViewId="0">
      <selection activeCell="A4" sqref="A4:R4"/>
    </sheetView>
  </sheetViews>
  <sheetFormatPr defaultRowHeight="15"/>
  <cols>
    <col min="1" max="1" width="19.85546875" customWidth="1"/>
  </cols>
  <sheetData>
    <row r="1" spans="1:18" ht="20.25">
      <c r="A1" s="188" t="s">
        <v>333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</row>
    <row r="2" spans="1:18" ht="20.25">
      <c r="A2" s="188" t="s">
        <v>498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18" ht="20.25">
      <c r="A3" s="188" t="s">
        <v>336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</row>
    <row r="4" spans="1:18" ht="20.25">
      <c r="A4" s="185" t="s">
        <v>499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</row>
    <row r="5" spans="1:18" ht="20.25">
      <c r="A5" s="185" t="s">
        <v>500</v>
      </c>
      <c r="B5" s="185"/>
      <c r="C5" s="185"/>
      <c r="D5" s="185"/>
      <c r="E5" s="185"/>
      <c r="F5" s="185"/>
      <c r="G5" s="185"/>
      <c r="H5" s="185"/>
      <c r="I5" s="185" t="s">
        <v>501</v>
      </c>
      <c r="J5" s="185"/>
      <c r="K5" s="185"/>
      <c r="L5" s="185"/>
      <c r="M5" s="185"/>
      <c r="N5" s="185"/>
      <c r="O5" s="185"/>
      <c r="P5" s="185"/>
      <c r="Q5" s="185"/>
      <c r="R5" s="185"/>
    </row>
    <row r="6" spans="1:18" ht="15.75">
      <c r="A6" s="197" t="s">
        <v>502</v>
      </c>
      <c r="B6" s="198" t="s">
        <v>503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9" t="s">
        <v>504</v>
      </c>
      <c r="O6" s="199" t="s">
        <v>156</v>
      </c>
      <c r="P6" s="199" t="s">
        <v>12</v>
      </c>
      <c r="Q6" s="199" t="s">
        <v>13</v>
      </c>
      <c r="R6" s="197" t="s">
        <v>505</v>
      </c>
    </row>
    <row r="7" spans="1:18" ht="96">
      <c r="A7" s="197"/>
      <c r="B7" s="36" t="s">
        <v>158</v>
      </c>
      <c r="C7" s="36" t="s">
        <v>159</v>
      </c>
      <c r="D7" s="36" t="s">
        <v>506</v>
      </c>
      <c r="E7" s="36" t="s">
        <v>161</v>
      </c>
      <c r="F7" s="36" t="s">
        <v>162</v>
      </c>
      <c r="G7" s="36" t="s">
        <v>507</v>
      </c>
      <c r="H7" s="36" t="s">
        <v>508</v>
      </c>
      <c r="I7" s="36" t="s">
        <v>165</v>
      </c>
      <c r="J7" s="36" t="s">
        <v>166</v>
      </c>
      <c r="K7" s="36" t="s">
        <v>167</v>
      </c>
      <c r="L7" s="36" t="s">
        <v>168</v>
      </c>
      <c r="M7" s="36" t="s">
        <v>509</v>
      </c>
      <c r="N7" s="199"/>
      <c r="O7" s="199"/>
      <c r="P7" s="199"/>
      <c r="Q7" s="199"/>
      <c r="R7" s="197"/>
    </row>
    <row r="8" spans="1:18" ht="15.75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18</v>
      </c>
    </row>
    <row r="9" spans="1:18" ht="16.5">
      <c r="A9" s="38" t="s">
        <v>510</v>
      </c>
      <c r="B9" s="39">
        <v>6</v>
      </c>
      <c r="C9" s="40">
        <v>187</v>
      </c>
      <c r="D9" s="40">
        <v>83</v>
      </c>
      <c r="E9" s="40">
        <v>3</v>
      </c>
      <c r="F9" s="40">
        <v>4</v>
      </c>
      <c r="G9" s="40">
        <v>0</v>
      </c>
      <c r="H9" s="40">
        <v>1</v>
      </c>
      <c r="I9" s="40">
        <v>1</v>
      </c>
      <c r="J9" s="40">
        <v>0</v>
      </c>
      <c r="K9" s="40">
        <v>1</v>
      </c>
      <c r="L9" s="40">
        <v>3</v>
      </c>
      <c r="M9" s="40">
        <v>5</v>
      </c>
      <c r="N9" s="40">
        <f t="shared" ref="N9:N72" si="0">SUM(B9:M9)</f>
        <v>294</v>
      </c>
      <c r="O9" s="40">
        <v>0</v>
      </c>
      <c r="P9" s="40">
        <v>9</v>
      </c>
      <c r="Q9" s="40">
        <f>SUM(N9:P9)</f>
        <v>303</v>
      </c>
      <c r="R9" s="40">
        <v>0</v>
      </c>
    </row>
    <row r="10" spans="1:18" ht="16.5">
      <c r="A10" s="38" t="s">
        <v>511</v>
      </c>
      <c r="B10" s="39">
        <v>0</v>
      </c>
      <c r="C10" s="40">
        <v>12</v>
      </c>
      <c r="D10" s="40">
        <v>268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1</v>
      </c>
      <c r="L10" s="40">
        <v>5</v>
      </c>
      <c r="M10" s="40">
        <v>5</v>
      </c>
      <c r="N10" s="40">
        <f t="shared" si="0"/>
        <v>291</v>
      </c>
      <c r="O10" s="40">
        <v>0</v>
      </c>
      <c r="P10" s="40">
        <v>1</v>
      </c>
      <c r="Q10" s="40">
        <f t="shared" ref="Q10:Q73" si="1">SUM(N10:P10)</f>
        <v>292</v>
      </c>
      <c r="R10" s="40">
        <v>0</v>
      </c>
    </row>
    <row r="11" spans="1:18" ht="16.5">
      <c r="A11" s="38" t="s">
        <v>512</v>
      </c>
      <c r="B11" s="39">
        <v>1</v>
      </c>
      <c r="C11" s="40">
        <v>45</v>
      </c>
      <c r="D11" s="40">
        <v>184</v>
      </c>
      <c r="E11" s="40">
        <v>3</v>
      </c>
      <c r="F11" s="40">
        <v>0</v>
      </c>
      <c r="G11" s="40">
        <v>0</v>
      </c>
      <c r="H11" s="40">
        <v>0</v>
      </c>
      <c r="I11" s="40">
        <v>1</v>
      </c>
      <c r="J11" s="40">
        <v>0</v>
      </c>
      <c r="K11" s="40">
        <v>0</v>
      </c>
      <c r="L11" s="40">
        <v>0</v>
      </c>
      <c r="M11" s="40">
        <v>12</v>
      </c>
      <c r="N11" s="40">
        <f t="shared" si="0"/>
        <v>246</v>
      </c>
      <c r="O11" s="40">
        <v>0</v>
      </c>
      <c r="P11" s="40">
        <v>1</v>
      </c>
      <c r="Q11" s="40">
        <f t="shared" si="1"/>
        <v>247</v>
      </c>
      <c r="R11" s="40">
        <v>0</v>
      </c>
    </row>
    <row r="12" spans="1:18" ht="16.5">
      <c r="A12" s="38" t="s">
        <v>513</v>
      </c>
      <c r="B12" s="39">
        <v>0</v>
      </c>
      <c r="C12" s="40">
        <v>140</v>
      </c>
      <c r="D12" s="40">
        <v>145</v>
      </c>
      <c r="E12" s="40">
        <v>0</v>
      </c>
      <c r="F12" s="40">
        <v>0</v>
      </c>
      <c r="G12" s="40">
        <v>0</v>
      </c>
      <c r="H12" s="40">
        <v>1</v>
      </c>
      <c r="I12" s="40">
        <v>0</v>
      </c>
      <c r="J12" s="40">
        <v>1</v>
      </c>
      <c r="K12" s="40">
        <v>0</v>
      </c>
      <c r="L12" s="40">
        <v>0</v>
      </c>
      <c r="M12" s="40">
        <v>71</v>
      </c>
      <c r="N12" s="40">
        <f t="shared" si="0"/>
        <v>358</v>
      </c>
      <c r="O12" s="40">
        <v>0</v>
      </c>
      <c r="P12" s="40">
        <v>2</v>
      </c>
      <c r="Q12" s="40">
        <f t="shared" si="1"/>
        <v>360</v>
      </c>
      <c r="R12" s="40">
        <v>0</v>
      </c>
    </row>
    <row r="13" spans="1:18" ht="16.5">
      <c r="A13" s="38" t="s">
        <v>514</v>
      </c>
      <c r="B13" s="39">
        <v>4</v>
      </c>
      <c r="C13" s="40">
        <v>101</v>
      </c>
      <c r="D13" s="40">
        <v>184</v>
      </c>
      <c r="E13" s="40">
        <v>3</v>
      </c>
      <c r="F13" s="40">
        <v>2</v>
      </c>
      <c r="G13" s="40">
        <v>1</v>
      </c>
      <c r="H13" s="40">
        <v>5</v>
      </c>
      <c r="I13" s="40">
        <v>0</v>
      </c>
      <c r="J13" s="40">
        <v>2</v>
      </c>
      <c r="K13" s="40">
        <v>5</v>
      </c>
      <c r="L13" s="40">
        <v>12</v>
      </c>
      <c r="M13" s="40">
        <v>6</v>
      </c>
      <c r="N13" s="40">
        <f t="shared" si="0"/>
        <v>325</v>
      </c>
      <c r="O13" s="40">
        <v>0</v>
      </c>
      <c r="P13" s="40">
        <v>8</v>
      </c>
      <c r="Q13" s="40">
        <f t="shared" si="1"/>
        <v>333</v>
      </c>
      <c r="R13" s="40">
        <v>0</v>
      </c>
    </row>
    <row r="14" spans="1:18" ht="16.5">
      <c r="A14" s="38" t="s">
        <v>515</v>
      </c>
      <c r="B14" s="39">
        <v>0</v>
      </c>
      <c r="C14" s="40">
        <v>1</v>
      </c>
      <c r="D14" s="40">
        <v>169</v>
      </c>
      <c r="E14" s="40">
        <v>1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f t="shared" si="0"/>
        <v>171</v>
      </c>
      <c r="O14" s="40">
        <v>0</v>
      </c>
      <c r="P14" s="40">
        <v>0</v>
      </c>
      <c r="Q14" s="40">
        <f t="shared" si="1"/>
        <v>171</v>
      </c>
      <c r="R14" s="40">
        <v>0</v>
      </c>
    </row>
    <row r="15" spans="1:18" ht="16.5">
      <c r="A15" s="38" t="s">
        <v>516</v>
      </c>
      <c r="B15" s="39">
        <v>2</v>
      </c>
      <c r="C15" s="40">
        <v>49</v>
      </c>
      <c r="D15" s="40">
        <v>98</v>
      </c>
      <c r="E15" s="40">
        <v>5</v>
      </c>
      <c r="F15" s="40">
        <v>0</v>
      </c>
      <c r="G15" s="40">
        <v>0</v>
      </c>
      <c r="H15" s="40">
        <v>0</v>
      </c>
      <c r="I15" s="40">
        <v>0</v>
      </c>
      <c r="J15" s="40">
        <v>1</v>
      </c>
      <c r="K15" s="40">
        <v>0</v>
      </c>
      <c r="L15" s="40">
        <v>4</v>
      </c>
      <c r="M15" s="40">
        <v>28</v>
      </c>
      <c r="N15" s="40">
        <f t="shared" si="0"/>
        <v>187</v>
      </c>
      <c r="O15" s="40">
        <v>0</v>
      </c>
      <c r="P15" s="40">
        <v>5</v>
      </c>
      <c r="Q15" s="40">
        <f t="shared" si="1"/>
        <v>192</v>
      </c>
      <c r="R15" s="40">
        <v>0</v>
      </c>
    </row>
    <row r="16" spans="1:18" ht="16.5">
      <c r="A16" s="38" t="s">
        <v>517</v>
      </c>
      <c r="B16" s="39">
        <v>0</v>
      </c>
      <c r="C16" s="40">
        <v>129</v>
      </c>
      <c r="D16" s="40">
        <v>105</v>
      </c>
      <c r="E16" s="40">
        <v>4</v>
      </c>
      <c r="F16" s="40">
        <v>1</v>
      </c>
      <c r="G16" s="40">
        <v>0</v>
      </c>
      <c r="H16" s="40">
        <v>2</v>
      </c>
      <c r="I16" s="40">
        <v>2</v>
      </c>
      <c r="J16" s="40">
        <v>1</v>
      </c>
      <c r="K16" s="40">
        <v>5</v>
      </c>
      <c r="L16" s="40">
        <v>3</v>
      </c>
      <c r="M16" s="40">
        <v>1</v>
      </c>
      <c r="N16" s="40">
        <f t="shared" si="0"/>
        <v>253</v>
      </c>
      <c r="O16" s="40">
        <v>0</v>
      </c>
      <c r="P16" s="40">
        <v>8</v>
      </c>
      <c r="Q16" s="40">
        <f t="shared" si="1"/>
        <v>261</v>
      </c>
      <c r="R16" s="40">
        <v>0</v>
      </c>
    </row>
    <row r="17" spans="1:18" ht="16.5">
      <c r="A17" s="38" t="s">
        <v>518</v>
      </c>
      <c r="B17" s="39">
        <v>0</v>
      </c>
      <c r="C17" s="40">
        <v>4</v>
      </c>
      <c r="D17" s="40">
        <v>144</v>
      </c>
      <c r="E17" s="40">
        <v>1</v>
      </c>
      <c r="F17" s="40">
        <v>0</v>
      </c>
      <c r="G17" s="40">
        <v>1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f t="shared" si="0"/>
        <v>150</v>
      </c>
      <c r="O17" s="40">
        <v>0</v>
      </c>
      <c r="P17" s="40">
        <v>0</v>
      </c>
      <c r="Q17" s="40">
        <f t="shared" si="1"/>
        <v>150</v>
      </c>
      <c r="R17" s="40">
        <v>0</v>
      </c>
    </row>
    <row r="18" spans="1:18" ht="16.5">
      <c r="A18" s="38" t="s">
        <v>519</v>
      </c>
      <c r="B18" s="39">
        <v>3</v>
      </c>
      <c r="C18" s="40">
        <v>187</v>
      </c>
      <c r="D18" s="40">
        <v>46</v>
      </c>
      <c r="E18" s="40">
        <v>2</v>
      </c>
      <c r="F18" s="40">
        <v>2</v>
      </c>
      <c r="G18" s="40">
        <v>1</v>
      </c>
      <c r="H18" s="40">
        <v>2</v>
      </c>
      <c r="I18" s="40">
        <v>3</v>
      </c>
      <c r="J18" s="40">
        <v>1</v>
      </c>
      <c r="K18" s="40">
        <v>5</v>
      </c>
      <c r="L18" s="40">
        <v>4</v>
      </c>
      <c r="M18" s="40">
        <v>1</v>
      </c>
      <c r="N18" s="40">
        <f t="shared" si="0"/>
        <v>257</v>
      </c>
      <c r="O18" s="40">
        <v>0</v>
      </c>
      <c r="P18" s="40">
        <v>7</v>
      </c>
      <c r="Q18" s="40">
        <f t="shared" si="1"/>
        <v>264</v>
      </c>
      <c r="R18" s="40">
        <v>0</v>
      </c>
    </row>
    <row r="19" spans="1:18" ht="16.5">
      <c r="A19" s="38" t="s">
        <v>520</v>
      </c>
      <c r="B19" s="39">
        <v>1</v>
      </c>
      <c r="C19" s="40">
        <v>30</v>
      </c>
      <c r="D19" s="40">
        <v>11</v>
      </c>
      <c r="E19" s="40">
        <v>0</v>
      </c>
      <c r="F19" s="40">
        <v>1</v>
      </c>
      <c r="G19" s="40">
        <v>1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f t="shared" si="0"/>
        <v>44</v>
      </c>
      <c r="O19" s="40">
        <v>0</v>
      </c>
      <c r="P19" s="40">
        <v>0</v>
      </c>
      <c r="Q19" s="40">
        <f t="shared" si="1"/>
        <v>44</v>
      </c>
      <c r="R19" s="40">
        <v>0</v>
      </c>
    </row>
    <row r="20" spans="1:18" ht="16.5">
      <c r="A20" s="38" t="s">
        <v>521</v>
      </c>
      <c r="B20" s="39">
        <v>13</v>
      </c>
      <c r="C20" s="40">
        <v>257</v>
      </c>
      <c r="D20" s="40">
        <v>200</v>
      </c>
      <c r="E20" s="40">
        <v>3</v>
      </c>
      <c r="F20" s="40">
        <v>0</v>
      </c>
      <c r="G20" s="40">
        <v>0</v>
      </c>
      <c r="H20" s="40">
        <v>0</v>
      </c>
      <c r="I20" s="40">
        <v>1</v>
      </c>
      <c r="J20" s="40">
        <v>0</v>
      </c>
      <c r="K20" s="40">
        <v>0</v>
      </c>
      <c r="L20" s="40">
        <v>3</v>
      </c>
      <c r="M20" s="40">
        <v>9</v>
      </c>
      <c r="N20" s="40">
        <f t="shared" si="0"/>
        <v>486</v>
      </c>
      <c r="O20" s="40">
        <v>0</v>
      </c>
      <c r="P20" s="40">
        <v>9</v>
      </c>
      <c r="Q20" s="40">
        <f t="shared" si="1"/>
        <v>495</v>
      </c>
      <c r="R20" s="40">
        <v>0</v>
      </c>
    </row>
    <row r="21" spans="1:18" ht="16.5">
      <c r="A21" s="38" t="s">
        <v>522</v>
      </c>
      <c r="B21" s="39">
        <v>3</v>
      </c>
      <c r="C21" s="40">
        <v>175</v>
      </c>
      <c r="D21" s="40">
        <v>30</v>
      </c>
      <c r="E21" s="40">
        <v>1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1</v>
      </c>
      <c r="M21" s="40">
        <v>0</v>
      </c>
      <c r="N21" s="40">
        <f t="shared" si="0"/>
        <v>210</v>
      </c>
      <c r="O21" s="40">
        <v>0</v>
      </c>
      <c r="P21" s="40">
        <v>1</v>
      </c>
      <c r="Q21" s="40">
        <f t="shared" si="1"/>
        <v>211</v>
      </c>
      <c r="R21" s="40">
        <v>0</v>
      </c>
    </row>
    <row r="22" spans="1:18" ht="16.5">
      <c r="A22" s="38" t="s">
        <v>523</v>
      </c>
      <c r="B22" s="39">
        <v>0</v>
      </c>
      <c r="C22" s="40">
        <v>19</v>
      </c>
      <c r="D22" s="40">
        <v>27</v>
      </c>
      <c r="E22" s="40">
        <v>0</v>
      </c>
      <c r="F22" s="40">
        <v>1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f t="shared" si="0"/>
        <v>47</v>
      </c>
      <c r="O22" s="40">
        <v>0</v>
      </c>
      <c r="P22" s="40">
        <v>1</v>
      </c>
      <c r="Q22" s="40">
        <f t="shared" si="1"/>
        <v>48</v>
      </c>
      <c r="R22" s="40">
        <v>0</v>
      </c>
    </row>
    <row r="23" spans="1:18" ht="16.5">
      <c r="A23" s="38" t="s">
        <v>524</v>
      </c>
      <c r="B23" s="39">
        <v>1</v>
      </c>
      <c r="C23" s="40">
        <v>7</v>
      </c>
      <c r="D23" s="40">
        <v>379</v>
      </c>
      <c r="E23" s="40">
        <v>1</v>
      </c>
      <c r="F23" s="40">
        <v>2</v>
      </c>
      <c r="G23" s="40">
        <v>1</v>
      </c>
      <c r="H23" s="40">
        <v>0</v>
      </c>
      <c r="I23" s="40">
        <v>0</v>
      </c>
      <c r="J23" s="40">
        <v>0</v>
      </c>
      <c r="K23" s="40">
        <v>1</v>
      </c>
      <c r="L23" s="40">
        <v>4</v>
      </c>
      <c r="M23" s="40">
        <v>2</v>
      </c>
      <c r="N23" s="40">
        <f t="shared" si="0"/>
        <v>398</v>
      </c>
      <c r="O23" s="40">
        <v>0</v>
      </c>
      <c r="P23" s="40">
        <v>3</v>
      </c>
      <c r="Q23" s="40">
        <f t="shared" si="1"/>
        <v>401</v>
      </c>
      <c r="R23" s="40">
        <v>0</v>
      </c>
    </row>
    <row r="24" spans="1:18" ht="16.5">
      <c r="A24" s="38" t="s">
        <v>525</v>
      </c>
      <c r="B24" s="39">
        <v>2</v>
      </c>
      <c r="C24" s="40">
        <v>5</v>
      </c>
      <c r="D24" s="40">
        <v>149</v>
      </c>
      <c r="E24" s="40">
        <v>1</v>
      </c>
      <c r="F24" s="40">
        <v>0</v>
      </c>
      <c r="G24" s="40">
        <v>1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f t="shared" si="0"/>
        <v>158</v>
      </c>
      <c r="O24" s="40">
        <v>0</v>
      </c>
      <c r="P24" s="40">
        <v>0</v>
      </c>
      <c r="Q24" s="40">
        <f t="shared" si="1"/>
        <v>158</v>
      </c>
      <c r="R24" s="40">
        <v>0</v>
      </c>
    </row>
    <row r="25" spans="1:18" ht="16.5">
      <c r="A25" s="38" t="s">
        <v>526</v>
      </c>
      <c r="B25" s="39">
        <v>0</v>
      </c>
      <c r="C25" s="40">
        <v>17</v>
      </c>
      <c r="D25" s="40">
        <v>356</v>
      </c>
      <c r="E25" s="40">
        <v>3</v>
      </c>
      <c r="F25" s="40">
        <v>0</v>
      </c>
      <c r="G25" s="40">
        <v>3</v>
      </c>
      <c r="H25" s="40">
        <v>2</v>
      </c>
      <c r="I25" s="40">
        <v>0</v>
      </c>
      <c r="J25" s="40">
        <v>1</v>
      </c>
      <c r="K25" s="40">
        <v>0</v>
      </c>
      <c r="L25" s="40">
        <v>0</v>
      </c>
      <c r="M25" s="40">
        <v>4</v>
      </c>
      <c r="N25" s="40">
        <f t="shared" si="0"/>
        <v>386</v>
      </c>
      <c r="O25" s="40">
        <v>0</v>
      </c>
      <c r="P25" s="40">
        <v>3</v>
      </c>
      <c r="Q25" s="40">
        <f t="shared" si="1"/>
        <v>389</v>
      </c>
      <c r="R25" s="40">
        <v>0</v>
      </c>
    </row>
    <row r="26" spans="1:18" ht="16.5">
      <c r="A26" s="38" t="s">
        <v>527</v>
      </c>
      <c r="B26" s="39">
        <v>1</v>
      </c>
      <c r="C26" s="40">
        <v>10</v>
      </c>
      <c r="D26" s="40">
        <v>237</v>
      </c>
      <c r="E26" s="40">
        <v>4</v>
      </c>
      <c r="F26" s="40">
        <v>0</v>
      </c>
      <c r="G26" s="40">
        <v>1</v>
      </c>
      <c r="H26" s="40">
        <v>0</v>
      </c>
      <c r="I26" s="40">
        <v>0</v>
      </c>
      <c r="J26" s="40">
        <v>0</v>
      </c>
      <c r="K26" s="40">
        <v>4</v>
      </c>
      <c r="L26" s="40">
        <v>2</v>
      </c>
      <c r="M26" s="40">
        <v>2</v>
      </c>
      <c r="N26" s="40">
        <f t="shared" si="0"/>
        <v>261</v>
      </c>
      <c r="O26" s="40">
        <v>0</v>
      </c>
      <c r="P26" s="40">
        <v>4</v>
      </c>
      <c r="Q26" s="40">
        <f t="shared" si="1"/>
        <v>265</v>
      </c>
      <c r="R26" s="40">
        <v>0</v>
      </c>
    </row>
    <row r="27" spans="1:18" ht="16.5">
      <c r="A27" s="38" t="s">
        <v>528</v>
      </c>
      <c r="B27" s="39">
        <v>0</v>
      </c>
      <c r="C27" s="40">
        <v>12</v>
      </c>
      <c r="D27" s="40">
        <v>177</v>
      </c>
      <c r="E27" s="40">
        <v>4</v>
      </c>
      <c r="F27" s="40">
        <v>0</v>
      </c>
      <c r="G27" s="40">
        <v>0</v>
      </c>
      <c r="H27" s="40">
        <v>5</v>
      </c>
      <c r="I27" s="40">
        <v>2</v>
      </c>
      <c r="J27" s="40">
        <v>1</v>
      </c>
      <c r="K27" s="40">
        <v>3</v>
      </c>
      <c r="L27" s="40">
        <v>4</v>
      </c>
      <c r="M27" s="40">
        <v>19</v>
      </c>
      <c r="N27" s="40">
        <f t="shared" si="0"/>
        <v>227</v>
      </c>
      <c r="O27" s="40">
        <v>0</v>
      </c>
      <c r="P27" s="40">
        <v>10</v>
      </c>
      <c r="Q27" s="40">
        <f t="shared" si="1"/>
        <v>237</v>
      </c>
      <c r="R27" s="40">
        <v>0</v>
      </c>
    </row>
    <row r="28" spans="1:18" ht="16.5">
      <c r="A28" s="38" t="s">
        <v>529</v>
      </c>
      <c r="B28" s="39">
        <v>0</v>
      </c>
      <c r="C28" s="40">
        <v>3</v>
      </c>
      <c r="D28" s="40">
        <v>173</v>
      </c>
      <c r="E28" s="40">
        <v>1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1</v>
      </c>
      <c r="L28" s="40">
        <v>1</v>
      </c>
      <c r="M28" s="40">
        <v>1</v>
      </c>
      <c r="N28" s="40">
        <f t="shared" si="0"/>
        <v>180</v>
      </c>
      <c r="O28" s="40">
        <v>0</v>
      </c>
      <c r="P28" s="40">
        <v>0</v>
      </c>
      <c r="Q28" s="40">
        <f t="shared" si="1"/>
        <v>180</v>
      </c>
      <c r="R28" s="40">
        <v>0</v>
      </c>
    </row>
    <row r="29" spans="1:18" ht="16.5">
      <c r="A29" s="38" t="s">
        <v>530</v>
      </c>
      <c r="B29" s="39">
        <v>0</v>
      </c>
      <c r="C29" s="40">
        <v>159</v>
      </c>
      <c r="D29" s="40">
        <v>9</v>
      </c>
      <c r="E29" s="40">
        <v>0</v>
      </c>
      <c r="F29" s="40">
        <v>0</v>
      </c>
      <c r="G29" s="40">
        <v>0</v>
      </c>
      <c r="H29" s="40">
        <v>5</v>
      </c>
      <c r="I29" s="40">
        <v>1</v>
      </c>
      <c r="J29" s="40">
        <v>0</v>
      </c>
      <c r="K29" s="40">
        <v>0</v>
      </c>
      <c r="L29" s="40">
        <v>2</v>
      </c>
      <c r="M29" s="40">
        <v>4</v>
      </c>
      <c r="N29" s="40">
        <f t="shared" si="0"/>
        <v>180</v>
      </c>
      <c r="O29" s="40">
        <v>0</v>
      </c>
      <c r="P29" s="40">
        <v>3</v>
      </c>
      <c r="Q29" s="40">
        <f t="shared" si="1"/>
        <v>183</v>
      </c>
      <c r="R29" s="40">
        <v>0</v>
      </c>
    </row>
    <row r="30" spans="1:18" ht="16.5">
      <c r="A30" s="38" t="s">
        <v>531</v>
      </c>
      <c r="B30" s="39">
        <v>0</v>
      </c>
      <c r="C30" s="40">
        <v>1</v>
      </c>
      <c r="D30" s="40">
        <v>237</v>
      </c>
      <c r="E30" s="40">
        <v>0</v>
      </c>
      <c r="F30" s="40">
        <v>1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13</v>
      </c>
      <c r="N30" s="40">
        <f t="shared" si="0"/>
        <v>252</v>
      </c>
      <c r="O30" s="40">
        <v>0</v>
      </c>
      <c r="P30" s="40">
        <v>0</v>
      </c>
      <c r="Q30" s="40">
        <f t="shared" si="1"/>
        <v>252</v>
      </c>
      <c r="R30" s="40">
        <v>0</v>
      </c>
    </row>
    <row r="31" spans="1:18" ht="16.5">
      <c r="A31" s="38" t="s">
        <v>532</v>
      </c>
      <c r="B31" s="39">
        <v>5</v>
      </c>
      <c r="C31" s="40">
        <v>121</v>
      </c>
      <c r="D31" s="40">
        <v>312</v>
      </c>
      <c r="E31" s="40">
        <v>10</v>
      </c>
      <c r="F31" s="40">
        <v>3</v>
      </c>
      <c r="G31" s="40">
        <v>3</v>
      </c>
      <c r="H31" s="40">
        <v>5</v>
      </c>
      <c r="I31" s="40">
        <v>5</v>
      </c>
      <c r="J31" s="40">
        <v>4</v>
      </c>
      <c r="K31" s="40">
        <v>14</v>
      </c>
      <c r="L31" s="40">
        <v>25</v>
      </c>
      <c r="M31" s="40">
        <v>12</v>
      </c>
      <c r="N31" s="40">
        <f t="shared" si="0"/>
        <v>519</v>
      </c>
      <c r="O31" s="40">
        <v>0</v>
      </c>
      <c r="P31" s="40">
        <v>9</v>
      </c>
      <c r="Q31" s="40">
        <f t="shared" si="1"/>
        <v>528</v>
      </c>
      <c r="R31" s="40">
        <v>0</v>
      </c>
    </row>
    <row r="32" spans="1:18" ht="16.5">
      <c r="A32" s="38" t="s">
        <v>533</v>
      </c>
      <c r="B32" s="39">
        <v>0</v>
      </c>
      <c r="C32" s="40">
        <v>13</v>
      </c>
      <c r="D32" s="40">
        <v>282</v>
      </c>
      <c r="E32" s="40">
        <v>1</v>
      </c>
      <c r="F32" s="40">
        <v>0</v>
      </c>
      <c r="G32" s="40">
        <v>1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1</v>
      </c>
      <c r="N32" s="40">
        <f t="shared" si="0"/>
        <v>298</v>
      </c>
      <c r="O32" s="40">
        <v>0</v>
      </c>
      <c r="P32" s="40">
        <v>0</v>
      </c>
      <c r="Q32" s="40">
        <f t="shared" si="1"/>
        <v>298</v>
      </c>
      <c r="R32" s="40">
        <v>0</v>
      </c>
    </row>
    <row r="33" spans="1:18" ht="16.5">
      <c r="A33" s="38" t="s">
        <v>534</v>
      </c>
      <c r="B33" s="39">
        <v>0</v>
      </c>
      <c r="C33" s="40">
        <v>9</v>
      </c>
      <c r="D33" s="40">
        <v>110</v>
      </c>
      <c r="E33" s="40">
        <v>0</v>
      </c>
      <c r="F33" s="40">
        <v>0</v>
      </c>
      <c r="G33" s="40">
        <v>0</v>
      </c>
      <c r="H33" s="40">
        <v>1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f t="shared" si="0"/>
        <v>120</v>
      </c>
      <c r="O33" s="40">
        <v>0</v>
      </c>
      <c r="P33" s="40">
        <v>4</v>
      </c>
      <c r="Q33" s="40">
        <f t="shared" si="1"/>
        <v>124</v>
      </c>
      <c r="R33" s="40">
        <v>0</v>
      </c>
    </row>
    <row r="34" spans="1:18" ht="16.5">
      <c r="A34" s="38" t="s">
        <v>535</v>
      </c>
      <c r="B34" s="39">
        <v>0</v>
      </c>
      <c r="C34" s="40">
        <v>2</v>
      </c>
      <c r="D34" s="40">
        <v>112</v>
      </c>
      <c r="E34" s="40">
        <v>5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1</v>
      </c>
      <c r="L34" s="40">
        <v>1</v>
      </c>
      <c r="M34" s="40">
        <v>2</v>
      </c>
      <c r="N34" s="40">
        <f t="shared" si="0"/>
        <v>123</v>
      </c>
      <c r="O34" s="40">
        <v>0</v>
      </c>
      <c r="P34" s="40">
        <v>1</v>
      </c>
      <c r="Q34" s="40">
        <f t="shared" si="1"/>
        <v>124</v>
      </c>
      <c r="R34" s="40">
        <v>0</v>
      </c>
    </row>
    <row r="35" spans="1:18" ht="16.5">
      <c r="A35" s="38" t="s">
        <v>536</v>
      </c>
      <c r="B35" s="39">
        <v>3</v>
      </c>
      <c r="C35" s="40">
        <v>34</v>
      </c>
      <c r="D35" s="40">
        <v>630</v>
      </c>
      <c r="E35" s="40">
        <v>5</v>
      </c>
      <c r="F35" s="40">
        <v>0</v>
      </c>
      <c r="G35" s="40">
        <v>1</v>
      </c>
      <c r="H35" s="40">
        <v>0</v>
      </c>
      <c r="I35" s="40">
        <v>1</v>
      </c>
      <c r="J35" s="40">
        <v>0</v>
      </c>
      <c r="K35" s="40">
        <v>0</v>
      </c>
      <c r="L35" s="40">
        <v>4</v>
      </c>
      <c r="M35" s="40">
        <v>23</v>
      </c>
      <c r="N35" s="40">
        <f t="shared" si="0"/>
        <v>701</v>
      </c>
      <c r="O35" s="40">
        <v>0</v>
      </c>
      <c r="P35" s="40">
        <v>2</v>
      </c>
      <c r="Q35" s="40">
        <f t="shared" si="1"/>
        <v>703</v>
      </c>
      <c r="R35" s="40">
        <v>0</v>
      </c>
    </row>
    <row r="36" spans="1:18" ht="16.5">
      <c r="A36" s="38" t="s">
        <v>537</v>
      </c>
      <c r="B36" s="39">
        <v>1</v>
      </c>
      <c r="C36" s="40">
        <v>7</v>
      </c>
      <c r="D36" s="40">
        <v>456</v>
      </c>
      <c r="E36" s="40">
        <v>0</v>
      </c>
      <c r="F36" s="40">
        <v>0</v>
      </c>
      <c r="G36" s="40">
        <v>1</v>
      </c>
      <c r="H36" s="40">
        <v>0</v>
      </c>
      <c r="I36" s="40">
        <v>0</v>
      </c>
      <c r="J36" s="40">
        <v>0</v>
      </c>
      <c r="K36" s="40">
        <v>0</v>
      </c>
      <c r="L36" s="40">
        <v>2</v>
      </c>
      <c r="M36" s="40">
        <v>1</v>
      </c>
      <c r="N36" s="40">
        <f t="shared" si="0"/>
        <v>468</v>
      </c>
      <c r="O36" s="40">
        <v>0</v>
      </c>
      <c r="P36" s="40">
        <v>1</v>
      </c>
      <c r="Q36" s="40">
        <f t="shared" si="1"/>
        <v>469</v>
      </c>
      <c r="R36" s="40">
        <v>0</v>
      </c>
    </row>
    <row r="37" spans="1:18" ht="16.5">
      <c r="A37" s="38" t="s">
        <v>538</v>
      </c>
      <c r="B37" s="39">
        <v>0</v>
      </c>
      <c r="C37" s="40">
        <v>5</v>
      </c>
      <c r="D37" s="40">
        <v>136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f t="shared" si="0"/>
        <v>141</v>
      </c>
      <c r="O37" s="40">
        <v>0</v>
      </c>
      <c r="P37" s="40">
        <v>0</v>
      </c>
      <c r="Q37" s="40">
        <f t="shared" si="1"/>
        <v>141</v>
      </c>
      <c r="R37" s="40">
        <v>0</v>
      </c>
    </row>
    <row r="38" spans="1:18" ht="16.5">
      <c r="A38" s="38" t="s">
        <v>539</v>
      </c>
      <c r="B38" s="39">
        <v>0</v>
      </c>
      <c r="C38" s="40">
        <v>175</v>
      </c>
      <c r="D38" s="40">
        <v>85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1</v>
      </c>
      <c r="N38" s="40">
        <f t="shared" si="0"/>
        <v>261</v>
      </c>
      <c r="O38" s="40">
        <v>0</v>
      </c>
      <c r="P38" s="40">
        <v>0</v>
      </c>
      <c r="Q38" s="40">
        <f t="shared" si="1"/>
        <v>261</v>
      </c>
      <c r="R38" s="40">
        <v>0</v>
      </c>
    </row>
    <row r="39" spans="1:18" ht="16.5">
      <c r="A39" s="38" t="s">
        <v>540</v>
      </c>
      <c r="B39" s="39">
        <v>0</v>
      </c>
      <c r="C39" s="40">
        <v>27</v>
      </c>
      <c r="D39" s="40">
        <v>254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1</v>
      </c>
      <c r="M39" s="40">
        <v>0</v>
      </c>
      <c r="N39" s="40">
        <f t="shared" si="0"/>
        <v>282</v>
      </c>
      <c r="O39" s="40">
        <v>0</v>
      </c>
      <c r="P39" s="40">
        <v>0</v>
      </c>
      <c r="Q39" s="40">
        <f t="shared" si="1"/>
        <v>282</v>
      </c>
      <c r="R39" s="40">
        <v>0</v>
      </c>
    </row>
    <row r="40" spans="1:18" ht="16.5">
      <c r="A40" s="38" t="s">
        <v>541</v>
      </c>
      <c r="B40" s="39">
        <v>0</v>
      </c>
      <c r="C40" s="40">
        <v>6</v>
      </c>
      <c r="D40" s="40">
        <v>253</v>
      </c>
      <c r="E40" s="40">
        <v>1</v>
      </c>
      <c r="F40" s="40">
        <v>0</v>
      </c>
      <c r="G40" s="40">
        <v>1</v>
      </c>
      <c r="H40" s="40">
        <v>0</v>
      </c>
      <c r="I40" s="40">
        <v>3</v>
      </c>
      <c r="J40" s="40">
        <v>0</v>
      </c>
      <c r="K40" s="40">
        <v>0</v>
      </c>
      <c r="L40" s="40">
        <v>1</v>
      </c>
      <c r="M40" s="40">
        <v>7</v>
      </c>
      <c r="N40" s="40">
        <f t="shared" si="0"/>
        <v>272</v>
      </c>
      <c r="O40" s="40">
        <v>0</v>
      </c>
      <c r="P40" s="40">
        <v>7</v>
      </c>
      <c r="Q40" s="40">
        <f t="shared" si="1"/>
        <v>279</v>
      </c>
      <c r="R40" s="40">
        <v>0</v>
      </c>
    </row>
    <row r="41" spans="1:18" ht="16.5">
      <c r="A41" s="38" t="s">
        <v>542</v>
      </c>
      <c r="B41" s="39">
        <v>0</v>
      </c>
      <c r="C41" s="40">
        <v>76</v>
      </c>
      <c r="D41" s="40">
        <v>109</v>
      </c>
      <c r="E41" s="40">
        <v>1</v>
      </c>
      <c r="F41" s="40">
        <v>0</v>
      </c>
      <c r="G41" s="40">
        <v>0</v>
      </c>
      <c r="H41" s="40">
        <v>0</v>
      </c>
      <c r="I41" s="40">
        <v>1</v>
      </c>
      <c r="J41" s="40">
        <v>2</v>
      </c>
      <c r="K41" s="40">
        <v>1</v>
      </c>
      <c r="L41" s="40">
        <v>1</v>
      </c>
      <c r="M41" s="40">
        <v>0</v>
      </c>
      <c r="N41" s="40">
        <f t="shared" si="0"/>
        <v>191</v>
      </c>
      <c r="O41" s="40">
        <v>0</v>
      </c>
      <c r="P41" s="40">
        <v>2</v>
      </c>
      <c r="Q41" s="40">
        <f t="shared" si="1"/>
        <v>193</v>
      </c>
      <c r="R41" s="40">
        <v>0</v>
      </c>
    </row>
    <row r="42" spans="1:18" ht="16.5">
      <c r="A42" s="38" t="s">
        <v>543</v>
      </c>
      <c r="B42" s="39">
        <v>1</v>
      </c>
      <c r="C42" s="40">
        <v>36</v>
      </c>
      <c r="D42" s="40">
        <v>199</v>
      </c>
      <c r="E42" s="40">
        <v>2</v>
      </c>
      <c r="F42" s="40">
        <v>1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1</v>
      </c>
      <c r="M42" s="40">
        <v>2</v>
      </c>
      <c r="N42" s="40">
        <f t="shared" si="0"/>
        <v>242</v>
      </c>
      <c r="O42" s="40">
        <v>0</v>
      </c>
      <c r="P42" s="40">
        <v>1</v>
      </c>
      <c r="Q42" s="40">
        <f t="shared" si="1"/>
        <v>243</v>
      </c>
      <c r="R42" s="40">
        <v>0</v>
      </c>
    </row>
    <row r="43" spans="1:18" ht="16.5">
      <c r="A43" s="38" t="s">
        <v>544</v>
      </c>
      <c r="B43" s="39">
        <v>6</v>
      </c>
      <c r="C43" s="40">
        <v>212</v>
      </c>
      <c r="D43" s="40">
        <v>8</v>
      </c>
      <c r="E43" s="40">
        <v>2</v>
      </c>
      <c r="F43" s="40">
        <v>1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f t="shared" si="0"/>
        <v>229</v>
      </c>
      <c r="O43" s="40">
        <v>0</v>
      </c>
      <c r="P43" s="40">
        <v>3</v>
      </c>
      <c r="Q43" s="40">
        <f t="shared" si="1"/>
        <v>232</v>
      </c>
      <c r="R43" s="40">
        <v>0</v>
      </c>
    </row>
    <row r="44" spans="1:18" ht="16.5">
      <c r="A44" s="38" t="s">
        <v>545</v>
      </c>
      <c r="B44" s="39">
        <v>2</v>
      </c>
      <c r="C44" s="40">
        <v>59</v>
      </c>
      <c r="D44" s="40">
        <v>309</v>
      </c>
      <c r="E44" s="40">
        <v>2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1</v>
      </c>
      <c r="L44" s="40">
        <v>6</v>
      </c>
      <c r="M44" s="40">
        <v>0</v>
      </c>
      <c r="N44" s="40">
        <f t="shared" si="0"/>
        <v>379</v>
      </c>
      <c r="O44" s="40">
        <v>0</v>
      </c>
      <c r="P44" s="40">
        <v>4</v>
      </c>
      <c r="Q44" s="40">
        <f t="shared" si="1"/>
        <v>383</v>
      </c>
      <c r="R44" s="40">
        <v>0</v>
      </c>
    </row>
    <row r="45" spans="1:18" ht="16.5">
      <c r="A45" s="38" t="s">
        <v>546</v>
      </c>
      <c r="B45" s="39">
        <v>0</v>
      </c>
      <c r="C45" s="40">
        <v>3</v>
      </c>
      <c r="D45" s="40">
        <v>273</v>
      </c>
      <c r="E45" s="40">
        <v>1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1</v>
      </c>
      <c r="N45" s="40">
        <f t="shared" si="0"/>
        <v>278</v>
      </c>
      <c r="O45" s="40">
        <v>0</v>
      </c>
      <c r="P45" s="40">
        <v>0</v>
      </c>
      <c r="Q45" s="40">
        <f t="shared" si="1"/>
        <v>278</v>
      </c>
      <c r="R45" s="40">
        <v>0</v>
      </c>
    </row>
    <row r="46" spans="1:18" ht="16.5">
      <c r="A46" s="38" t="s">
        <v>547</v>
      </c>
      <c r="B46" s="39">
        <v>1</v>
      </c>
      <c r="C46" s="40">
        <v>105</v>
      </c>
      <c r="D46" s="40">
        <v>373</v>
      </c>
      <c r="E46" s="40">
        <v>6</v>
      </c>
      <c r="F46" s="40">
        <v>0</v>
      </c>
      <c r="G46" s="40">
        <v>5</v>
      </c>
      <c r="H46" s="40">
        <v>1</v>
      </c>
      <c r="I46" s="40">
        <v>0</v>
      </c>
      <c r="J46" s="40">
        <v>1</v>
      </c>
      <c r="K46" s="40">
        <v>0</v>
      </c>
      <c r="L46" s="40">
        <v>4</v>
      </c>
      <c r="M46" s="40">
        <v>42</v>
      </c>
      <c r="N46" s="40">
        <f t="shared" si="0"/>
        <v>538</v>
      </c>
      <c r="O46" s="40">
        <v>0</v>
      </c>
      <c r="P46" s="40">
        <v>3</v>
      </c>
      <c r="Q46" s="40">
        <f t="shared" si="1"/>
        <v>541</v>
      </c>
      <c r="R46" s="40">
        <v>0</v>
      </c>
    </row>
    <row r="47" spans="1:18" ht="16.5">
      <c r="A47" s="38" t="s">
        <v>548</v>
      </c>
      <c r="B47" s="39">
        <v>0</v>
      </c>
      <c r="C47" s="40">
        <v>140</v>
      </c>
      <c r="D47" s="40">
        <v>30</v>
      </c>
      <c r="E47" s="40">
        <v>1</v>
      </c>
      <c r="F47" s="40">
        <v>0</v>
      </c>
      <c r="G47" s="40">
        <v>0</v>
      </c>
      <c r="H47" s="40">
        <v>0</v>
      </c>
      <c r="I47" s="40">
        <v>0</v>
      </c>
      <c r="J47" s="40">
        <v>1</v>
      </c>
      <c r="K47" s="40">
        <v>0</v>
      </c>
      <c r="L47" s="40">
        <v>1</v>
      </c>
      <c r="M47" s="40">
        <v>1</v>
      </c>
      <c r="N47" s="40">
        <f t="shared" si="0"/>
        <v>174</v>
      </c>
      <c r="O47" s="40">
        <v>0</v>
      </c>
      <c r="P47" s="40">
        <v>1</v>
      </c>
      <c r="Q47" s="40">
        <f t="shared" si="1"/>
        <v>175</v>
      </c>
      <c r="R47" s="40">
        <v>0</v>
      </c>
    </row>
    <row r="48" spans="1:18" ht="16.5">
      <c r="A48" s="38" t="s">
        <v>549</v>
      </c>
      <c r="B48" s="39">
        <v>0</v>
      </c>
      <c r="C48" s="40">
        <v>5</v>
      </c>
      <c r="D48" s="40">
        <v>155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4</v>
      </c>
      <c r="N48" s="40">
        <f t="shared" si="0"/>
        <v>164</v>
      </c>
      <c r="O48" s="40">
        <v>0</v>
      </c>
      <c r="P48" s="40">
        <v>0</v>
      </c>
      <c r="Q48" s="40">
        <f t="shared" si="1"/>
        <v>164</v>
      </c>
      <c r="R48" s="40">
        <v>0</v>
      </c>
    </row>
    <row r="49" spans="1:18" ht="16.5">
      <c r="A49" s="38" t="s">
        <v>550</v>
      </c>
      <c r="B49" s="39">
        <v>1</v>
      </c>
      <c r="C49" s="40">
        <v>66</v>
      </c>
      <c r="D49" s="40">
        <v>145</v>
      </c>
      <c r="E49" s="40">
        <v>2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3</v>
      </c>
      <c r="M49" s="40">
        <v>4</v>
      </c>
      <c r="N49" s="40">
        <f t="shared" si="0"/>
        <v>221</v>
      </c>
      <c r="O49" s="40">
        <v>0</v>
      </c>
      <c r="P49" s="40">
        <v>0</v>
      </c>
      <c r="Q49" s="40">
        <f t="shared" si="1"/>
        <v>221</v>
      </c>
      <c r="R49" s="40">
        <v>0</v>
      </c>
    </row>
    <row r="50" spans="1:18" ht="16.5">
      <c r="A50" s="38" t="s">
        <v>551</v>
      </c>
      <c r="B50" s="39">
        <v>1</v>
      </c>
      <c r="C50" s="40">
        <v>91</v>
      </c>
      <c r="D50" s="40">
        <v>354</v>
      </c>
      <c r="E50" s="40">
        <v>2</v>
      </c>
      <c r="F50" s="40">
        <v>5</v>
      </c>
      <c r="G50" s="40">
        <v>1</v>
      </c>
      <c r="H50" s="40">
        <v>0</v>
      </c>
      <c r="I50" s="40">
        <v>1</v>
      </c>
      <c r="J50" s="40">
        <v>0</v>
      </c>
      <c r="K50" s="40">
        <v>1</v>
      </c>
      <c r="L50" s="40">
        <v>2</v>
      </c>
      <c r="M50" s="40">
        <v>3</v>
      </c>
      <c r="N50" s="40">
        <f t="shared" si="0"/>
        <v>461</v>
      </c>
      <c r="O50" s="40">
        <v>0</v>
      </c>
      <c r="P50" s="40">
        <v>2</v>
      </c>
      <c r="Q50" s="40">
        <f t="shared" si="1"/>
        <v>463</v>
      </c>
      <c r="R50" s="40">
        <v>0</v>
      </c>
    </row>
    <row r="51" spans="1:18" ht="16.5">
      <c r="A51" s="38" t="s">
        <v>552</v>
      </c>
      <c r="B51" s="39">
        <v>0</v>
      </c>
      <c r="C51" s="40">
        <v>37</v>
      </c>
      <c r="D51" s="40">
        <v>108</v>
      </c>
      <c r="E51" s="40">
        <v>2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1</v>
      </c>
      <c r="L51" s="40">
        <v>0</v>
      </c>
      <c r="M51" s="40">
        <v>0</v>
      </c>
      <c r="N51" s="40">
        <f t="shared" si="0"/>
        <v>148</v>
      </c>
      <c r="O51" s="40">
        <v>0</v>
      </c>
      <c r="P51" s="40">
        <v>0</v>
      </c>
      <c r="Q51" s="40">
        <f t="shared" si="1"/>
        <v>148</v>
      </c>
      <c r="R51" s="40">
        <v>0</v>
      </c>
    </row>
    <row r="52" spans="1:18" ht="16.5">
      <c r="A52" s="38" t="s">
        <v>553</v>
      </c>
      <c r="B52" s="39">
        <v>10</v>
      </c>
      <c r="C52" s="40">
        <v>20</v>
      </c>
      <c r="D52" s="40">
        <v>326</v>
      </c>
      <c r="E52" s="40">
        <v>16</v>
      </c>
      <c r="F52" s="40">
        <v>1</v>
      </c>
      <c r="G52" s="40">
        <v>1</v>
      </c>
      <c r="H52" s="40">
        <v>0</v>
      </c>
      <c r="I52" s="40">
        <v>5</v>
      </c>
      <c r="J52" s="40">
        <v>2</v>
      </c>
      <c r="K52" s="40">
        <v>4</v>
      </c>
      <c r="L52" s="40">
        <v>11</v>
      </c>
      <c r="M52" s="40">
        <v>230</v>
      </c>
      <c r="N52" s="40">
        <f t="shared" si="0"/>
        <v>626</v>
      </c>
      <c r="O52" s="40">
        <v>0</v>
      </c>
      <c r="P52" s="40">
        <v>5</v>
      </c>
      <c r="Q52" s="40">
        <f t="shared" si="1"/>
        <v>631</v>
      </c>
      <c r="R52" s="40">
        <v>0</v>
      </c>
    </row>
    <row r="53" spans="1:18" ht="16.5">
      <c r="A53" s="38" t="s">
        <v>554</v>
      </c>
      <c r="B53" s="39">
        <v>0</v>
      </c>
      <c r="C53" s="40">
        <v>41</v>
      </c>
      <c r="D53" s="40">
        <v>444</v>
      </c>
      <c r="E53" s="40">
        <v>1</v>
      </c>
      <c r="F53" s="40">
        <v>1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2</v>
      </c>
      <c r="M53" s="40">
        <v>2</v>
      </c>
      <c r="N53" s="40">
        <f t="shared" si="0"/>
        <v>491</v>
      </c>
      <c r="O53" s="40">
        <v>0</v>
      </c>
      <c r="P53" s="40">
        <v>0</v>
      </c>
      <c r="Q53" s="40">
        <f t="shared" si="1"/>
        <v>491</v>
      </c>
      <c r="R53" s="40">
        <v>0</v>
      </c>
    </row>
    <row r="54" spans="1:18" ht="16.5">
      <c r="A54" s="38" t="s">
        <v>555</v>
      </c>
      <c r="B54" s="39">
        <v>0</v>
      </c>
      <c r="C54" s="40">
        <v>242</v>
      </c>
      <c r="D54" s="40">
        <v>17</v>
      </c>
      <c r="E54" s="40">
        <v>0</v>
      </c>
      <c r="F54" s="40">
        <v>0</v>
      </c>
      <c r="G54" s="40">
        <v>0</v>
      </c>
      <c r="H54" s="40">
        <v>0</v>
      </c>
      <c r="I54" s="40">
        <v>1</v>
      </c>
      <c r="J54" s="40">
        <v>0</v>
      </c>
      <c r="K54" s="40">
        <v>0</v>
      </c>
      <c r="L54" s="40">
        <v>0</v>
      </c>
      <c r="M54" s="40">
        <v>2</v>
      </c>
      <c r="N54" s="40">
        <f t="shared" si="0"/>
        <v>262</v>
      </c>
      <c r="O54" s="40">
        <v>0</v>
      </c>
      <c r="P54" s="40">
        <v>0</v>
      </c>
      <c r="Q54" s="40">
        <f t="shared" si="1"/>
        <v>262</v>
      </c>
      <c r="R54" s="40">
        <v>0</v>
      </c>
    </row>
    <row r="55" spans="1:18" ht="16.5">
      <c r="A55" s="38" t="s">
        <v>556</v>
      </c>
      <c r="B55" s="39">
        <v>2</v>
      </c>
      <c r="C55" s="40">
        <v>153</v>
      </c>
      <c r="D55" s="40">
        <v>377</v>
      </c>
      <c r="E55" s="40">
        <v>4</v>
      </c>
      <c r="F55" s="40">
        <v>0</v>
      </c>
      <c r="G55" s="40">
        <v>0</v>
      </c>
      <c r="H55" s="40">
        <v>2</v>
      </c>
      <c r="I55" s="40">
        <v>1</v>
      </c>
      <c r="J55" s="40">
        <v>1</v>
      </c>
      <c r="K55" s="40">
        <v>3</v>
      </c>
      <c r="L55" s="40">
        <v>2</v>
      </c>
      <c r="M55" s="40">
        <v>1</v>
      </c>
      <c r="N55" s="40">
        <f t="shared" si="0"/>
        <v>546</v>
      </c>
      <c r="O55" s="40">
        <v>0</v>
      </c>
      <c r="P55" s="40">
        <v>2</v>
      </c>
      <c r="Q55" s="40">
        <f t="shared" si="1"/>
        <v>548</v>
      </c>
      <c r="R55" s="40">
        <v>0</v>
      </c>
    </row>
    <row r="56" spans="1:18" ht="16.5">
      <c r="A56" s="38" t="s">
        <v>557</v>
      </c>
      <c r="B56" s="39">
        <v>2</v>
      </c>
      <c r="C56" s="40">
        <v>135</v>
      </c>
      <c r="D56" s="40">
        <v>251</v>
      </c>
      <c r="E56" s="40">
        <v>2</v>
      </c>
      <c r="F56" s="40">
        <v>2</v>
      </c>
      <c r="G56" s="40">
        <v>0</v>
      </c>
      <c r="H56" s="40">
        <v>0</v>
      </c>
      <c r="I56" s="40">
        <v>0</v>
      </c>
      <c r="J56" s="40">
        <v>2</v>
      </c>
      <c r="K56" s="40">
        <v>0</v>
      </c>
      <c r="L56" s="40">
        <v>3</v>
      </c>
      <c r="M56" s="40">
        <v>4</v>
      </c>
      <c r="N56" s="40">
        <f t="shared" si="0"/>
        <v>401</v>
      </c>
      <c r="O56" s="40">
        <v>0</v>
      </c>
      <c r="P56" s="40">
        <v>2</v>
      </c>
      <c r="Q56" s="40">
        <f t="shared" si="1"/>
        <v>403</v>
      </c>
      <c r="R56" s="40">
        <v>0</v>
      </c>
    </row>
    <row r="57" spans="1:18" ht="16.5">
      <c r="A57" s="38" t="s">
        <v>558</v>
      </c>
      <c r="B57" s="39">
        <v>0</v>
      </c>
      <c r="C57" s="40">
        <v>118</v>
      </c>
      <c r="D57" s="40">
        <v>8</v>
      </c>
      <c r="E57" s="40">
        <v>1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f t="shared" si="0"/>
        <v>127</v>
      </c>
      <c r="O57" s="40">
        <v>0</v>
      </c>
      <c r="P57" s="40">
        <v>0</v>
      </c>
      <c r="Q57" s="40">
        <f t="shared" si="1"/>
        <v>127</v>
      </c>
      <c r="R57" s="40">
        <v>0</v>
      </c>
    </row>
    <row r="58" spans="1:18" ht="16.5">
      <c r="A58" s="38" t="s">
        <v>559</v>
      </c>
      <c r="B58" s="39">
        <v>5</v>
      </c>
      <c r="C58" s="40">
        <v>423</v>
      </c>
      <c r="D58" s="40">
        <v>41</v>
      </c>
      <c r="E58" s="40">
        <v>1</v>
      </c>
      <c r="F58" s="40">
        <v>2</v>
      </c>
      <c r="G58" s="40">
        <v>2</v>
      </c>
      <c r="H58" s="40">
        <v>0</v>
      </c>
      <c r="I58" s="40">
        <v>4</v>
      </c>
      <c r="J58" s="40">
        <v>1</v>
      </c>
      <c r="K58" s="40">
        <v>0</v>
      </c>
      <c r="L58" s="40">
        <v>1</v>
      </c>
      <c r="M58" s="40">
        <v>3</v>
      </c>
      <c r="N58" s="40">
        <f t="shared" si="0"/>
        <v>483</v>
      </c>
      <c r="O58" s="40">
        <v>0</v>
      </c>
      <c r="P58" s="40">
        <v>3</v>
      </c>
      <c r="Q58" s="40">
        <f t="shared" si="1"/>
        <v>486</v>
      </c>
      <c r="R58" s="40">
        <v>0</v>
      </c>
    </row>
    <row r="59" spans="1:18" ht="16.5">
      <c r="A59" s="38" t="s">
        <v>560</v>
      </c>
      <c r="B59" s="39">
        <v>0</v>
      </c>
      <c r="C59" s="40">
        <v>283</v>
      </c>
      <c r="D59" s="40">
        <v>11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f t="shared" si="0"/>
        <v>294</v>
      </c>
      <c r="O59" s="40">
        <v>0</v>
      </c>
      <c r="P59" s="40">
        <v>0</v>
      </c>
      <c r="Q59" s="40">
        <f t="shared" si="1"/>
        <v>294</v>
      </c>
      <c r="R59" s="40">
        <v>0</v>
      </c>
    </row>
    <row r="60" spans="1:18" ht="16.5">
      <c r="A60" s="38" t="s">
        <v>561</v>
      </c>
      <c r="B60" s="39">
        <v>3</v>
      </c>
      <c r="C60" s="40">
        <v>317</v>
      </c>
      <c r="D60" s="40">
        <v>61</v>
      </c>
      <c r="E60" s="40">
        <v>5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f t="shared" si="0"/>
        <v>386</v>
      </c>
      <c r="O60" s="40">
        <v>0</v>
      </c>
      <c r="P60" s="40">
        <v>3</v>
      </c>
      <c r="Q60" s="40">
        <f t="shared" si="1"/>
        <v>389</v>
      </c>
      <c r="R60" s="40">
        <v>0</v>
      </c>
    </row>
    <row r="61" spans="1:18" ht="16.5">
      <c r="A61" s="38" t="s">
        <v>562</v>
      </c>
      <c r="B61" s="39">
        <v>0</v>
      </c>
      <c r="C61" s="40">
        <v>195</v>
      </c>
      <c r="D61" s="40">
        <v>255</v>
      </c>
      <c r="E61" s="40">
        <v>3</v>
      </c>
      <c r="F61" s="40">
        <v>1</v>
      </c>
      <c r="G61" s="40">
        <v>0</v>
      </c>
      <c r="H61" s="40">
        <v>0</v>
      </c>
      <c r="I61" s="40">
        <v>2</v>
      </c>
      <c r="J61" s="40">
        <v>1</v>
      </c>
      <c r="K61" s="40">
        <v>4</v>
      </c>
      <c r="L61" s="40">
        <v>4</v>
      </c>
      <c r="M61" s="40">
        <v>6</v>
      </c>
      <c r="N61" s="40">
        <f t="shared" si="0"/>
        <v>471</v>
      </c>
      <c r="O61" s="40">
        <v>0</v>
      </c>
      <c r="P61" s="40">
        <v>2</v>
      </c>
      <c r="Q61" s="40">
        <f t="shared" si="1"/>
        <v>473</v>
      </c>
      <c r="R61" s="40">
        <v>0</v>
      </c>
    </row>
    <row r="62" spans="1:18" ht="16.5">
      <c r="A62" s="38" t="s">
        <v>563</v>
      </c>
      <c r="B62" s="39">
        <v>3</v>
      </c>
      <c r="C62" s="40">
        <v>97</v>
      </c>
      <c r="D62" s="40">
        <v>140</v>
      </c>
      <c r="E62" s="40">
        <v>2</v>
      </c>
      <c r="F62" s="40">
        <v>0</v>
      </c>
      <c r="G62" s="40">
        <v>1</v>
      </c>
      <c r="H62" s="40">
        <v>1</v>
      </c>
      <c r="I62" s="40">
        <v>3</v>
      </c>
      <c r="J62" s="40">
        <v>1</v>
      </c>
      <c r="K62" s="40">
        <v>1</v>
      </c>
      <c r="L62" s="40">
        <v>1</v>
      </c>
      <c r="M62" s="40">
        <v>0</v>
      </c>
      <c r="N62" s="40">
        <f t="shared" si="0"/>
        <v>250</v>
      </c>
      <c r="O62" s="40">
        <v>0</v>
      </c>
      <c r="P62" s="40">
        <v>3</v>
      </c>
      <c r="Q62" s="40">
        <f t="shared" si="1"/>
        <v>253</v>
      </c>
      <c r="R62" s="40">
        <v>0</v>
      </c>
    </row>
    <row r="63" spans="1:18" ht="16.5">
      <c r="A63" s="38" t="s">
        <v>564</v>
      </c>
      <c r="B63" s="39">
        <v>1</v>
      </c>
      <c r="C63" s="40">
        <v>24</v>
      </c>
      <c r="D63" s="40">
        <v>321</v>
      </c>
      <c r="E63" s="40">
        <v>2</v>
      </c>
      <c r="F63" s="40">
        <v>1</v>
      </c>
      <c r="G63" s="40">
        <v>0</v>
      </c>
      <c r="H63" s="40">
        <v>0</v>
      </c>
      <c r="I63" s="40">
        <v>2</v>
      </c>
      <c r="J63" s="40">
        <v>1</v>
      </c>
      <c r="K63" s="40">
        <v>0</v>
      </c>
      <c r="L63" s="40">
        <v>0</v>
      </c>
      <c r="M63" s="40">
        <v>5</v>
      </c>
      <c r="N63" s="40">
        <f t="shared" si="0"/>
        <v>357</v>
      </c>
      <c r="O63" s="40">
        <v>0</v>
      </c>
      <c r="P63" s="40">
        <v>0</v>
      </c>
      <c r="Q63" s="40">
        <f t="shared" si="1"/>
        <v>357</v>
      </c>
      <c r="R63" s="40">
        <v>0</v>
      </c>
    </row>
    <row r="64" spans="1:18" ht="16.5">
      <c r="A64" s="38" t="s">
        <v>565</v>
      </c>
      <c r="B64" s="39">
        <v>3</v>
      </c>
      <c r="C64" s="40">
        <v>245</v>
      </c>
      <c r="D64" s="40">
        <v>156</v>
      </c>
      <c r="E64" s="40">
        <v>4</v>
      </c>
      <c r="F64" s="40">
        <v>0</v>
      </c>
      <c r="G64" s="40">
        <v>1</v>
      </c>
      <c r="H64" s="40">
        <v>1</v>
      </c>
      <c r="I64" s="40">
        <v>0</v>
      </c>
      <c r="J64" s="40">
        <v>2</v>
      </c>
      <c r="K64" s="40">
        <v>0</v>
      </c>
      <c r="L64" s="40">
        <v>2</v>
      </c>
      <c r="M64" s="40">
        <v>5</v>
      </c>
      <c r="N64" s="40">
        <f t="shared" si="0"/>
        <v>419</v>
      </c>
      <c r="O64" s="40">
        <v>0</v>
      </c>
      <c r="P64" s="40">
        <v>4</v>
      </c>
      <c r="Q64" s="40">
        <f t="shared" si="1"/>
        <v>423</v>
      </c>
      <c r="R64" s="40">
        <v>0</v>
      </c>
    </row>
    <row r="65" spans="1:18" ht="16.5">
      <c r="A65" s="38" t="s">
        <v>566</v>
      </c>
      <c r="B65" s="39">
        <v>2</v>
      </c>
      <c r="C65" s="40">
        <v>219</v>
      </c>
      <c r="D65" s="40">
        <v>31</v>
      </c>
      <c r="E65" s="40">
        <v>0</v>
      </c>
      <c r="F65" s="40">
        <v>0</v>
      </c>
      <c r="G65" s="40">
        <v>1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1</v>
      </c>
      <c r="N65" s="40">
        <f t="shared" si="0"/>
        <v>254</v>
      </c>
      <c r="O65" s="40">
        <v>0</v>
      </c>
      <c r="P65" s="40">
        <v>0</v>
      </c>
      <c r="Q65" s="40">
        <f t="shared" si="1"/>
        <v>254</v>
      </c>
      <c r="R65" s="40">
        <v>0</v>
      </c>
    </row>
    <row r="66" spans="1:18" ht="16.5">
      <c r="A66" s="38" t="s">
        <v>567</v>
      </c>
      <c r="B66" s="39">
        <v>3</v>
      </c>
      <c r="C66" s="40">
        <v>270</v>
      </c>
      <c r="D66" s="40">
        <v>100</v>
      </c>
      <c r="E66" s="40">
        <v>1</v>
      </c>
      <c r="F66" s="40">
        <v>2</v>
      </c>
      <c r="G66" s="40">
        <v>1</v>
      </c>
      <c r="H66" s="40">
        <v>2</v>
      </c>
      <c r="I66" s="40">
        <v>1</v>
      </c>
      <c r="J66" s="40">
        <v>0</v>
      </c>
      <c r="K66" s="40">
        <v>4</v>
      </c>
      <c r="L66" s="40">
        <v>2</v>
      </c>
      <c r="M66" s="40">
        <v>8</v>
      </c>
      <c r="N66" s="40">
        <f t="shared" si="0"/>
        <v>394</v>
      </c>
      <c r="O66" s="40">
        <v>0</v>
      </c>
      <c r="P66" s="40">
        <v>10</v>
      </c>
      <c r="Q66" s="40">
        <f t="shared" si="1"/>
        <v>404</v>
      </c>
      <c r="R66" s="40">
        <v>0</v>
      </c>
    </row>
    <row r="67" spans="1:18" ht="16.5">
      <c r="A67" s="38" t="s">
        <v>568</v>
      </c>
      <c r="B67" s="39">
        <v>0</v>
      </c>
      <c r="C67" s="40">
        <v>3</v>
      </c>
      <c r="D67" s="40">
        <v>226</v>
      </c>
      <c r="E67" s="40">
        <v>8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4</v>
      </c>
      <c r="N67" s="40">
        <f t="shared" si="0"/>
        <v>241</v>
      </c>
      <c r="O67" s="40">
        <v>0</v>
      </c>
      <c r="P67" s="40">
        <v>0</v>
      </c>
      <c r="Q67" s="40">
        <f t="shared" si="1"/>
        <v>241</v>
      </c>
      <c r="R67" s="40">
        <v>0</v>
      </c>
    </row>
    <row r="68" spans="1:18" ht="16.5">
      <c r="A68" s="38" t="s">
        <v>569</v>
      </c>
      <c r="B68" s="39">
        <v>0</v>
      </c>
      <c r="C68" s="40">
        <v>9</v>
      </c>
      <c r="D68" s="40">
        <v>399</v>
      </c>
      <c r="E68" s="40">
        <v>2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3</v>
      </c>
      <c r="L68" s="40">
        <v>1</v>
      </c>
      <c r="M68" s="40">
        <v>10</v>
      </c>
      <c r="N68" s="40">
        <f t="shared" si="0"/>
        <v>424</v>
      </c>
      <c r="O68" s="40">
        <v>0</v>
      </c>
      <c r="P68" s="40">
        <v>7</v>
      </c>
      <c r="Q68" s="40">
        <f t="shared" si="1"/>
        <v>431</v>
      </c>
      <c r="R68" s="40">
        <v>0</v>
      </c>
    </row>
    <row r="69" spans="1:18" ht="16.5">
      <c r="A69" s="38" t="s">
        <v>570</v>
      </c>
      <c r="B69" s="39">
        <v>2</v>
      </c>
      <c r="C69" s="40">
        <v>295</v>
      </c>
      <c r="D69" s="40">
        <v>73</v>
      </c>
      <c r="E69" s="40">
        <v>1</v>
      </c>
      <c r="F69" s="40">
        <v>3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4</v>
      </c>
      <c r="M69" s="40">
        <v>3</v>
      </c>
      <c r="N69" s="40">
        <f t="shared" si="0"/>
        <v>381</v>
      </c>
      <c r="O69" s="40">
        <v>0</v>
      </c>
      <c r="P69" s="40">
        <v>4</v>
      </c>
      <c r="Q69" s="40">
        <f t="shared" si="1"/>
        <v>385</v>
      </c>
      <c r="R69" s="40">
        <v>0</v>
      </c>
    </row>
    <row r="70" spans="1:18" ht="16.5">
      <c r="A70" s="38" t="s">
        <v>571</v>
      </c>
      <c r="B70" s="39">
        <v>0</v>
      </c>
      <c r="C70" s="40">
        <v>96</v>
      </c>
      <c r="D70" s="40">
        <v>24</v>
      </c>
      <c r="E70" s="40">
        <v>0</v>
      </c>
      <c r="F70" s="40">
        <v>0</v>
      </c>
      <c r="G70" s="40">
        <v>1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f t="shared" si="0"/>
        <v>121</v>
      </c>
      <c r="O70" s="40">
        <v>0</v>
      </c>
      <c r="P70" s="40">
        <v>1</v>
      </c>
      <c r="Q70" s="40">
        <f t="shared" si="1"/>
        <v>122</v>
      </c>
      <c r="R70" s="40">
        <v>0</v>
      </c>
    </row>
    <row r="71" spans="1:18" ht="16.5">
      <c r="A71" s="38" t="s">
        <v>572</v>
      </c>
      <c r="B71" s="39">
        <v>1</v>
      </c>
      <c r="C71" s="40">
        <v>358</v>
      </c>
      <c r="D71" s="40">
        <v>16</v>
      </c>
      <c r="E71" s="40">
        <v>1</v>
      </c>
      <c r="F71" s="40">
        <v>2</v>
      </c>
      <c r="G71" s="40">
        <v>0</v>
      </c>
      <c r="H71" s="40">
        <v>0</v>
      </c>
      <c r="I71" s="40">
        <v>1</v>
      </c>
      <c r="J71" s="40">
        <v>0</v>
      </c>
      <c r="K71" s="40">
        <v>1</v>
      </c>
      <c r="L71" s="40">
        <v>2</v>
      </c>
      <c r="M71" s="40">
        <v>3</v>
      </c>
      <c r="N71" s="40">
        <f t="shared" si="0"/>
        <v>385</v>
      </c>
      <c r="O71" s="40">
        <v>0</v>
      </c>
      <c r="P71" s="40">
        <v>0</v>
      </c>
      <c r="Q71" s="40">
        <f t="shared" si="1"/>
        <v>385</v>
      </c>
      <c r="R71" s="40">
        <v>0</v>
      </c>
    </row>
    <row r="72" spans="1:18" ht="16.5">
      <c r="A72" s="38" t="s">
        <v>573</v>
      </c>
      <c r="B72" s="39">
        <v>1</v>
      </c>
      <c r="C72" s="40">
        <v>299</v>
      </c>
      <c r="D72" s="40">
        <v>16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2</v>
      </c>
      <c r="N72" s="40">
        <f t="shared" si="0"/>
        <v>318</v>
      </c>
      <c r="O72" s="40">
        <v>0</v>
      </c>
      <c r="P72" s="40">
        <v>0</v>
      </c>
      <c r="Q72" s="40">
        <f t="shared" si="1"/>
        <v>318</v>
      </c>
      <c r="R72" s="40">
        <v>0</v>
      </c>
    </row>
    <row r="73" spans="1:18" ht="16.5">
      <c r="A73" s="38" t="s">
        <v>574</v>
      </c>
      <c r="B73" s="39">
        <v>2</v>
      </c>
      <c r="C73" s="40">
        <v>293</v>
      </c>
      <c r="D73" s="40">
        <v>113</v>
      </c>
      <c r="E73" s="40">
        <v>2</v>
      </c>
      <c r="F73" s="40">
        <v>5</v>
      </c>
      <c r="G73" s="40">
        <v>3</v>
      </c>
      <c r="H73" s="40">
        <v>1</v>
      </c>
      <c r="I73" s="40">
        <v>1</v>
      </c>
      <c r="J73" s="40">
        <v>0</v>
      </c>
      <c r="K73" s="40">
        <v>5</v>
      </c>
      <c r="L73" s="40">
        <v>0</v>
      </c>
      <c r="M73" s="40">
        <v>2</v>
      </c>
      <c r="N73" s="40">
        <f t="shared" ref="N73:N136" si="2">SUM(B73:M73)</f>
        <v>427</v>
      </c>
      <c r="O73" s="40">
        <v>0</v>
      </c>
      <c r="P73" s="40">
        <v>11</v>
      </c>
      <c r="Q73" s="40">
        <f t="shared" si="1"/>
        <v>438</v>
      </c>
      <c r="R73" s="40">
        <v>0</v>
      </c>
    </row>
    <row r="74" spans="1:18" ht="16.5">
      <c r="A74" s="38" t="s">
        <v>575</v>
      </c>
      <c r="B74" s="39">
        <v>1</v>
      </c>
      <c r="C74" s="40">
        <v>326</v>
      </c>
      <c r="D74" s="40">
        <v>103</v>
      </c>
      <c r="E74" s="40">
        <v>3</v>
      </c>
      <c r="F74" s="40">
        <v>1</v>
      </c>
      <c r="G74" s="40">
        <v>0</v>
      </c>
      <c r="H74" s="40">
        <v>0</v>
      </c>
      <c r="I74" s="40">
        <v>1</v>
      </c>
      <c r="J74" s="40">
        <v>0</v>
      </c>
      <c r="K74" s="40">
        <v>1</v>
      </c>
      <c r="L74" s="40">
        <v>0</v>
      </c>
      <c r="M74" s="40">
        <v>1</v>
      </c>
      <c r="N74" s="40">
        <f t="shared" si="2"/>
        <v>437</v>
      </c>
      <c r="O74" s="40">
        <v>0</v>
      </c>
      <c r="P74" s="40">
        <v>0</v>
      </c>
      <c r="Q74" s="40">
        <f t="shared" ref="Q74:Q137" si="3">SUM(N74:P74)</f>
        <v>437</v>
      </c>
      <c r="R74" s="40">
        <v>0</v>
      </c>
    </row>
    <row r="75" spans="1:18" ht="16.5">
      <c r="A75" s="38" t="s">
        <v>576</v>
      </c>
      <c r="B75" s="39">
        <v>0</v>
      </c>
      <c r="C75" s="40">
        <v>287</v>
      </c>
      <c r="D75" s="40">
        <v>48</v>
      </c>
      <c r="E75" s="40">
        <v>0</v>
      </c>
      <c r="F75" s="40">
        <v>0</v>
      </c>
      <c r="G75" s="40">
        <v>0</v>
      </c>
      <c r="H75" s="40">
        <v>1</v>
      </c>
      <c r="I75" s="40">
        <v>0</v>
      </c>
      <c r="J75" s="40">
        <v>0</v>
      </c>
      <c r="K75" s="40">
        <v>0</v>
      </c>
      <c r="L75" s="40">
        <v>1</v>
      </c>
      <c r="M75" s="40">
        <v>4</v>
      </c>
      <c r="N75" s="40">
        <f t="shared" si="2"/>
        <v>341</v>
      </c>
      <c r="O75" s="40">
        <v>0</v>
      </c>
      <c r="P75" s="40">
        <v>1</v>
      </c>
      <c r="Q75" s="40">
        <f t="shared" si="3"/>
        <v>342</v>
      </c>
      <c r="R75" s="40">
        <v>0</v>
      </c>
    </row>
    <row r="76" spans="1:18" ht="16.5">
      <c r="A76" s="38" t="s">
        <v>577</v>
      </c>
      <c r="B76" s="39">
        <v>3</v>
      </c>
      <c r="C76" s="40">
        <v>9</v>
      </c>
      <c r="D76" s="40">
        <v>183</v>
      </c>
      <c r="E76" s="40">
        <v>3</v>
      </c>
      <c r="F76" s="40">
        <v>0</v>
      </c>
      <c r="G76" s="40">
        <v>0</v>
      </c>
      <c r="H76" s="40">
        <v>0</v>
      </c>
      <c r="I76" s="40">
        <v>1</v>
      </c>
      <c r="J76" s="40">
        <v>1</v>
      </c>
      <c r="K76" s="40">
        <v>1</v>
      </c>
      <c r="L76" s="40">
        <v>5</v>
      </c>
      <c r="M76" s="40">
        <v>0</v>
      </c>
      <c r="N76" s="40">
        <f t="shared" si="2"/>
        <v>206</v>
      </c>
      <c r="O76" s="40">
        <v>0</v>
      </c>
      <c r="P76" s="40">
        <v>2</v>
      </c>
      <c r="Q76" s="40">
        <f t="shared" si="3"/>
        <v>208</v>
      </c>
      <c r="R76" s="40">
        <v>0</v>
      </c>
    </row>
    <row r="77" spans="1:18" ht="16.5">
      <c r="A77" s="38" t="s">
        <v>578</v>
      </c>
      <c r="B77" s="39">
        <v>16</v>
      </c>
      <c r="C77" s="40">
        <v>88</v>
      </c>
      <c r="D77" s="40">
        <v>329</v>
      </c>
      <c r="E77" s="40">
        <v>23</v>
      </c>
      <c r="F77" s="40">
        <v>9</v>
      </c>
      <c r="G77" s="40">
        <v>5</v>
      </c>
      <c r="H77" s="40">
        <v>7</v>
      </c>
      <c r="I77" s="40">
        <v>3</v>
      </c>
      <c r="J77" s="40">
        <v>2</v>
      </c>
      <c r="K77" s="40">
        <v>4</v>
      </c>
      <c r="L77" s="40">
        <v>13</v>
      </c>
      <c r="M77" s="40">
        <v>3</v>
      </c>
      <c r="N77" s="40">
        <f t="shared" si="2"/>
        <v>502</v>
      </c>
      <c r="O77" s="40">
        <v>0</v>
      </c>
      <c r="P77" s="40">
        <v>14</v>
      </c>
      <c r="Q77" s="40">
        <f t="shared" si="3"/>
        <v>516</v>
      </c>
      <c r="R77" s="40">
        <v>0</v>
      </c>
    </row>
    <row r="78" spans="1:18" ht="16.5">
      <c r="A78" s="38" t="s">
        <v>579</v>
      </c>
      <c r="B78" s="39">
        <v>5</v>
      </c>
      <c r="C78" s="40">
        <v>62</v>
      </c>
      <c r="D78" s="40">
        <v>204</v>
      </c>
      <c r="E78" s="40">
        <v>3</v>
      </c>
      <c r="F78" s="40">
        <v>0</v>
      </c>
      <c r="G78" s="40">
        <v>0</v>
      </c>
      <c r="H78" s="40">
        <v>0</v>
      </c>
      <c r="I78" s="40">
        <v>2</v>
      </c>
      <c r="J78" s="40">
        <v>3</v>
      </c>
      <c r="K78" s="40">
        <v>2</v>
      </c>
      <c r="L78" s="40">
        <v>1</v>
      </c>
      <c r="M78" s="40">
        <v>6</v>
      </c>
      <c r="N78" s="40">
        <f t="shared" si="2"/>
        <v>288</v>
      </c>
      <c r="O78" s="40">
        <v>0</v>
      </c>
      <c r="P78" s="40">
        <v>5</v>
      </c>
      <c r="Q78" s="40">
        <f t="shared" si="3"/>
        <v>293</v>
      </c>
      <c r="R78" s="40">
        <v>0</v>
      </c>
    </row>
    <row r="79" spans="1:18" ht="16.5">
      <c r="A79" s="38" t="s">
        <v>580</v>
      </c>
      <c r="B79" s="39">
        <v>5</v>
      </c>
      <c r="C79" s="40">
        <v>5</v>
      </c>
      <c r="D79" s="40">
        <v>153</v>
      </c>
      <c r="E79" s="40">
        <v>4</v>
      </c>
      <c r="F79" s="40">
        <v>2</v>
      </c>
      <c r="G79" s="40">
        <v>0</v>
      </c>
      <c r="H79" s="40">
        <v>1</v>
      </c>
      <c r="I79" s="40">
        <v>0</v>
      </c>
      <c r="J79" s="40">
        <v>0</v>
      </c>
      <c r="K79" s="40">
        <v>2</v>
      </c>
      <c r="L79" s="40">
        <v>0</v>
      </c>
      <c r="M79" s="40">
        <v>4</v>
      </c>
      <c r="N79" s="40">
        <f t="shared" si="2"/>
        <v>176</v>
      </c>
      <c r="O79" s="40">
        <v>0</v>
      </c>
      <c r="P79" s="40">
        <v>2</v>
      </c>
      <c r="Q79" s="40">
        <f t="shared" si="3"/>
        <v>178</v>
      </c>
      <c r="R79" s="40">
        <v>0</v>
      </c>
    </row>
    <row r="80" spans="1:18" ht="16.5">
      <c r="A80" s="38" t="s">
        <v>581</v>
      </c>
      <c r="B80" s="39">
        <v>4</v>
      </c>
      <c r="C80" s="40">
        <v>5</v>
      </c>
      <c r="D80" s="40">
        <v>399</v>
      </c>
      <c r="E80" s="40">
        <v>3</v>
      </c>
      <c r="F80" s="40">
        <v>0</v>
      </c>
      <c r="G80" s="40">
        <v>2</v>
      </c>
      <c r="H80" s="40">
        <v>1</v>
      </c>
      <c r="I80" s="40">
        <v>1</v>
      </c>
      <c r="J80" s="40">
        <v>0</v>
      </c>
      <c r="K80" s="40">
        <v>3</v>
      </c>
      <c r="L80" s="40">
        <v>2</v>
      </c>
      <c r="M80" s="40">
        <v>3</v>
      </c>
      <c r="N80" s="40">
        <f t="shared" si="2"/>
        <v>423</v>
      </c>
      <c r="O80" s="40">
        <v>0</v>
      </c>
      <c r="P80" s="40">
        <v>13</v>
      </c>
      <c r="Q80" s="40">
        <f t="shared" si="3"/>
        <v>436</v>
      </c>
      <c r="R80" s="40">
        <v>0</v>
      </c>
    </row>
    <row r="81" spans="1:18" ht="16.5">
      <c r="A81" s="38" t="s">
        <v>582</v>
      </c>
      <c r="B81" s="39">
        <v>7</v>
      </c>
      <c r="C81" s="40">
        <v>147</v>
      </c>
      <c r="D81" s="40">
        <v>365</v>
      </c>
      <c r="E81" s="40">
        <v>10</v>
      </c>
      <c r="F81" s="40">
        <v>1</v>
      </c>
      <c r="G81" s="40">
        <v>3</v>
      </c>
      <c r="H81" s="40">
        <v>2</v>
      </c>
      <c r="I81" s="40">
        <v>4</v>
      </c>
      <c r="J81" s="40">
        <v>3</v>
      </c>
      <c r="K81" s="40">
        <v>5</v>
      </c>
      <c r="L81" s="40">
        <v>18</v>
      </c>
      <c r="M81" s="40">
        <v>5</v>
      </c>
      <c r="N81" s="40">
        <f t="shared" si="2"/>
        <v>570</v>
      </c>
      <c r="O81" s="40">
        <v>0</v>
      </c>
      <c r="P81" s="40">
        <v>20</v>
      </c>
      <c r="Q81" s="40">
        <f t="shared" si="3"/>
        <v>590</v>
      </c>
      <c r="R81" s="40">
        <v>0</v>
      </c>
    </row>
    <row r="82" spans="1:18" ht="16.5">
      <c r="A82" s="38" t="s">
        <v>583</v>
      </c>
      <c r="B82" s="39">
        <v>3</v>
      </c>
      <c r="C82" s="40">
        <v>403</v>
      </c>
      <c r="D82" s="40">
        <v>111</v>
      </c>
      <c r="E82" s="40">
        <v>2</v>
      </c>
      <c r="F82" s="40">
        <v>0</v>
      </c>
      <c r="G82" s="40">
        <v>1</v>
      </c>
      <c r="H82" s="40">
        <v>0</v>
      </c>
      <c r="I82" s="40">
        <v>1</v>
      </c>
      <c r="J82" s="40">
        <v>0</v>
      </c>
      <c r="K82" s="40">
        <v>1</v>
      </c>
      <c r="L82" s="40">
        <v>4</v>
      </c>
      <c r="M82" s="40">
        <v>1</v>
      </c>
      <c r="N82" s="40">
        <f t="shared" si="2"/>
        <v>527</v>
      </c>
      <c r="O82" s="40">
        <v>0</v>
      </c>
      <c r="P82" s="40">
        <v>3</v>
      </c>
      <c r="Q82" s="40">
        <f t="shared" si="3"/>
        <v>530</v>
      </c>
      <c r="R82" s="40">
        <v>0</v>
      </c>
    </row>
    <row r="83" spans="1:18" ht="16.5">
      <c r="A83" s="38" t="s">
        <v>584</v>
      </c>
      <c r="B83" s="39">
        <v>0</v>
      </c>
      <c r="C83" s="40">
        <v>141</v>
      </c>
      <c r="D83" s="40">
        <v>51</v>
      </c>
      <c r="E83" s="40">
        <v>1</v>
      </c>
      <c r="F83" s="40">
        <v>1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1</v>
      </c>
      <c r="N83" s="40">
        <f t="shared" si="2"/>
        <v>195</v>
      </c>
      <c r="O83" s="40">
        <v>0</v>
      </c>
      <c r="P83" s="40">
        <v>0</v>
      </c>
      <c r="Q83" s="40">
        <f t="shared" si="3"/>
        <v>195</v>
      </c>
      <c r="R83" s="40">
        <v>0</v>
      </c>
    </row>
    <row r="84" spans="1:18" ht="16.5">
      <c r="A84" s="38" t="s">
        <v>585</v>
      </c>
      <c r="B84" s="39">
        <v>1</v>
      </c>
      <c r="C84" s="40">
        <v>102</v>
      </c>
      <c r="D84" s="40">
        <v>23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1</v>
      </c>
      <c r="N84" s="40">
        <f t="shared" si="2"/>
        <v>127</v>
      </c>
      <c r="O84" s="40">
        <v>0</v>
      </c>
      <c r="P84" s="40">
        <v>1</v>
      </c>
      <c r="Q84" s="40">
        <f t="shared" si="3"/>
        <v>128</v>
      </c>
      <c r="R84" s="40">
        <v>0</v>
      </c>
    </row>
    <row r="85" spans="1:18" ht="16.5">
      <c r="A85" s="38" t="s">
        <v>586</v>
      </c>
      <c r="B85" s="39">
        <v>2</v>
      </c>
      <c r="C85" s="40">
        <v>121</v>
      </c>
      <c r="D85" s="40">
        <v>165</v>
      </c>
      <c r="E85" s="40">
        <v>3</v>
      </c>
      <c r="F85" s="40">
        <v>0</v>
      </c>
      <c r="G85" s="40">
        <v>0</v>
      </c>
      <c r="H85" s="40">
        <v>2</v>
      </c>
      <c r="I85" s="40">
        <v>0</v>
      </c>
      <c r="J85" s="40">
        <v>0</v>
      </c>
      <c r="K85" s="40">
        <v>0</v>
      </c>
      <c r="L85" s="40">
        <v>2</v>
      </c>
      <c r="M85" s="40">
        <v>0</v>
      </c>
      <c r="N85" s="40">
        <f t="shared" si="2"/>
        <v>295</v>
      </c>
      <c r="O85" s="40">
        <v>0</v>
      </c>
      <c r="P85" s="40">
        <v>2</v>
      </c>
      <c r="Q85" s="40">
        <f t="shared" si="3"/>
        <v>297</v>
      </c>
      <c r="R85" s="40">
        <v>0</v>
      </c>
    </row>
    <row r="86" spans="1:18" ht="16.5">
      <c r="A86" s="38" t="s">
        <v>587</v>
      </c>
      <c r="B86" s="39">
        <v>6</v>
      </c>
      <c r="C86" s="40">
        <v>257</v>
      </c>
      <c r="D86" s="40">
        <v>21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1</v>
      </c>
      <c r="K86" s="40">
        <v>1</v>
      </c>
      <c r="L86" s="40">
        <v>2</v>
      </c>
      <c r="M86" s="40">
        <v>2</v>
      </c>
      <c r="N86" s="40">
        <f t="shared" si="2"/>
        <v>290</v>
      </c>
      <c r="O86" s="40">
        <v>0</v>
      </c>
      <c r="P86" s="40">
        <v>6</v>
      </c>
      <c r="Q86" s="40">
        <f t="shared" si="3"/>
        <v>296</v>
      </c>
      <c r="R86" s="40">
        <v>0</v>
      </c>
    </row>
    <row r="87" spans="1:18" ht="16.5">
      <c r="A87" s="38" t="s">
        <v>588</v>
      </c>
      <c r="B87" s="39">
        <v>0</v>
      </c>
      <c r="C87" s="40">
        <v>65</v>
      </c>
      <c r="D87" s="40">
        <v>63</v>
      </c>
      <c r="E87" s="40">
        <v>1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2</v>
      </c>
      <c r="M87" s="40">
        <v>0</v>
      </c>
      <c r="N87" s="40">
        <f t="shared" si="2"/>
        <v>131</v>
      </c>
      <c r="O87" s="40">
        <v>0</v>
      </c>
      <c r="P87" s="40">
        <v>0</v>
      </c>
      <c r="Q87" s="40">
        <f t="shared" si="3"/>
        <v>131</v>
      </c>
      <c r="R87" s="40">
        <v>0</v>
      </c>
    </row>
    <row r="88" spans="1:18" ht="16.5">
      <c r="A88" s="38" t="s">
        <v>589</v>
      </c>
      <c r="B88" s="39">
        <v>0</v>
      </c>
      <c r="C88" s="40">
        <v>129</v>
      </c>
      <c r="D88" s="40">
        <v>8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f t="shared" si="2"/>
        <v>137</v>
      </c>
      <c r="O88" s="40">
        <v>0</v>
      </c>
      <c r="P88" s="40">
        <v>0</v>
      </c>
      <c r="Q88" s="40">
        <f t="shared" si="3"/>
        <v>137</v>
      </c>
      <c r="R88" s="40">
        <v>0</v>
      </c>
    </row>
    <row r="89" spans="1:18" ht="16.5">
      <c r="A89" s="38" t="s">
        <v>590</v>
      </c>
      <c r="B89" s="39">
        <v>1</v>
      </c>
      <c r="C89" s="40">
        <v>190</v>
      </c>
      <c r="D89" s="40">
        <v>14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2</v>
      </c>
      <c r="M89" s="40">
        <v>2</v>
      </c>
      <c r="N89" s="40">
        <f t="shared" si="2"/>
        <v>209</v>
      </c>
      <c r="O89" s="40">
        <v>0</v>
      </c>
      <c r="P89" s="40">
        <v>0</v>
      </c>
      <c r="Q89" s="40">
        <f t="shared" si="3"/>
        <v>209</v>
      </c>
      <c r="R89" s="40">
        <v>0</v>
      </c>
    </row>
    <row r="90" spans="1:18" ht="16.5">
      <c r="A90" s="38" t="s">
        <v>591</v>
      </c>
      <c r="B90" s="39">
        <v>2</v>
      </c>
      <c r="C90" s="40">
        <v>161</v>
      </c>
      <c r="D90" s="40">
        <v>6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1</v>
      </c>
      <c r="N90" s="40">
        <f t="shared" si="2"/>
        <v>170</v>
      </c>
      <c r="O90" s="40">
        <v>0</v>
      </c>
      <c r="P90" s="40">
        <v>0</v>
      </c>
      <c r="Q90" s="40">
        <f t="shared" si="3"/>
        <v>170</v>
      </c>
      <c r="R90" s="40">
        <v>0</v>
      </c>
    </row>
    <row r="91" spans="1:18" ht="16.5">
      <c r="A91" s="38" t="s">
        <v>592</v>
      </c>
      <c r="B91" s="39">
        <v>0</v>
      </c>
      <c r="C91" s="40">
        <v>130</v>
      </c>
      <c r="D91" s="40">
        <v>5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2</v>
      </c>
      <c r="N91" s="40">
        <f t="shared" si="2"/>
        <v>137</v>
      </c>
      <c r="O91" s="40">
        <v>0</v>
      </c>
      <c r="P91" s="40">
        <v>0</v>
      </c>
      <c r="Q91" s="40">
        <f t="shared" si="3"/>
        <v>137</v>
      </c>
      <c r="R91" s="40">
        <v>0</v>
      </c>
    </row>
    <row r="92" spans="1:18" ht="16.5">
      <c r="A92" s="38" t="s">
        <v>593</v>
      </c>
      <c r="B92" s="39">
        <v>0</v>
      </c>
      <c r="C92" s="40">
        <v>116</v>
      </c>
      <c r="D92" s="40">
        <v>22</v>
      </c>
      <c r="E92" s="40">
        <v>0</v>
      </c>
      <c r="F92" s="40">
        <v>1</v>
      </c>
      <c r="G92" s="40">
        <v>0</v>
      </c>
      <c r="H92" s="40">
        <v>0</v>
      </c>
      <c r="I92" s="40">
        <v>0</v>
      </c>
      <c r="J92" s="40">
        <v>0</v>
      </c>
      <c r="K92" s="40">
        <v>1</v>
      </c>
      <c r="L92" s="40">
        <v>0</v>
      </c>
      <c r="M92" s="40">
        <v>0</v>
      </c>
      <c r="N92" s="40">
        <f t="shared" si="2"/>
        <v>140</v>
      </c>
      <c r="O92" s="40">
        <v>0</v>
      </c>
      <c r="P92" s="40">
        <v>0</v>
      </c>
      <c r="Q92" s="40">
        <f t="shared" si="3"/>
        <v>140</v>
      </c>
      <c r="R92" s="40">
        <v>0</v>
      </c>
    </row>
    <row r="93" spans="1:18" ht="16.5">
      <c r="A93" s="38" t="s">
        <v>594</v>
      </c>
      <c r="B93" s="39">
        <v>2</v>
      </c>
      <c r="C93" s="40">
        <v>13</v>
      </c>
      <c r="D93" s="40">
        <v>165</v>
      </c>
      <c r="E93" s="40">
        <v>4</v>
      </c>
      <c r="F93" s="40">
        <v>0</v>
      </c>
      <c r="G93" s="40">
        <v>1</v>
      </c>
      <c r="H93" s="40">
        <v>1</v>
      </c>
      <c r="I93" s="40">
        <v>0</v>
      </c>
      <c r="J93" s="40">
        <v>0</v>
      </c>
      <c r="K93" s="40">
        <v>3</v>
      </c>
      <c r="L93" s="40">
        <v>8</v>
      </c>
      <c r="M93" s="40">
        <v>3</v>
      </c>
      <c r="N93" s="40">
        <f t="shared" si="2"/>
        <v>200</v>
      </c>
      <c r="O93" s="40">
        <v>0</v>
      </c>
      <c r="P93" s="40">
        <v>2</v>
      </c>
      <c r="Q93" s="40">
        <f t="shared" si="3"/>
        <v>202</v>
      </c>
      <c r="R93" s="40">
        <v>0</v>
      </c>
    </row>
    <row r="94" spans="1:18" ht="16.5">
      <c r="A94" s="38" t="s">
        <v>595</v>
      </c>
      <c r="B94" s="39">
        <v>1</v>
      </c>
      <c r="C94" s="40">
        <v>110</v>
      </c>
      <c r="D94" s="40">
        <v>51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f t="shared" si="2"/>
        <v>162</v>
      </c>
      <c r="O94" s="40">
        <v>0</v>
      </c>
      <c r="P94" s="40">
        <v>0</v>
      </c>
      <c r="Q94" s="40">
        <f t="shared" si="3"/>
        <v>162</v>
      </c>
      <c r="R94" s="40">
        <v>0</v>
      </c>
    </row>
    <row r="95" spans="1:18" ht="16.5">
      <c r="A95" s="38" t="s">
        <v>596</v>
      </c>
      <c r="B95" s="39">
        <v>4</v>
      </c>
      <c r="C95" s="40">
        <v>79</v>
      </c>
      <c r="D95" s="40">
        <v>185</v>
      </c>
      <c r="E95" s="40">
        <v>2</v>
      </c>
      <c r="F95" s="40">
        <v>1</v>
      </c>
      <c r="G95" s="40">
        <v>1</v>
      </c>
      <c r="H95" s="40">
        <v>0</v>
      </c>
      <c r="I95" s="40">
        <v>0</v>
      </c>
      <c r="J95" s="40">
        <v>0</v>
      </c>
      <c r="K95" s="40">
        <v>0</v>
      </c>
      <c r="L95" s="40">
        <v>1</v>
      </c>
      <c r="M95" s="40">
        <v>5</v>
      </c>
      <c r="N95" s="40">
        <f t="shared" si="2"/>
        <v>278</v>
      </c>
      <c r="O95" s="40">
        <v>0</v>
      </c>
      <c r="P95" s="40">
        <v>1</v>
      </c>
      <c r="Q95" s="40">
        <f t="shared" si="3"/>
        <v>279</v>
      </c>
      <c r="R95" s="40">
        <v>0</v>
      </c>
    </row>
    <row r="96" spans="1:18" ht="16.5">
      <c r="A96" s="38" t="s">
        <v>597</v>
      </c>
      <c r="B96" s="39">
        <v>1</v>
      </c>
      <c r="C96" s="40">
        <v>192</v>
      </c>
      <c r="D96" s="40">
        <v>74</v>
      </c>
      <c r="E96" s="40">
        <v>1</v>
      </c>
      <c r="F96" s="40">
        <v>0</v>
      </c>
      <c r="G96" s="40">
        <v>0</v>
      </c>
      <c r="H96" s="40">
        <v>2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f t="shared" si="2"/>
        <v>270</v>
      </c>
      <c r="O96" s="40">
        <v>0</v>
      </c>
      <c r="P96" s="40">
        <v>0</v>
      </c>
      <c r="Q96" s="40">
        <f t="shared" si="3"/>
        <v>270</v>
      </c>
      <c r="R96" s="40">
        <v>0</v>
      </c>
    </row>
    <row r="97" spans="1:18" ht="16.5">
      <c r="A97" s="38" t="s">
        <v>598</v>
      </c>
      <c r="B97" s="39">
        <v>1</v>
      </c>
      <c r="C97" s="40">
        <v>183</v>
      </c>
      <c r="D97" s="40">
        <v>29</v>
      </c>
      <c r="E97" s="40">
        <v>2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0">
        <f t="shared" si="2"/>
        <v>215</v>
      </c>
      <c r="O97" s="40">
        <v>0</v>
      </c>
      <c r="P97" s="40">
        <v>0</v>
      </c>
      <c r="Q97" s="40">
        <f t="shared" si="3"/>
        <v>215</v>
      </c>
      <c r="R97" s="40">
        <v>0</v>
      </c>
    </row>
    <row r="98" spans="1:18" ht="16.5">
      <c r="A98" s="38" t="s">
        <v>599</v>
      </c>
      <c r="B98" s="39">
        <v>1</v>
      </c>
      <c r="C98" s="40">
        <v>324</v>
      </c>
      <c r="D98" s="40">
        <v>14</v>
      </c>
      <c r="E98" s="40">
        <v>0</v>
      </c>
      <c r="F98" s="40">
        <v>1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f t="shared" si="2"/>
        <v>340</v>
      </c>
      <c r="O98" s="40">
        <v>0</v>
      </c>
      <c r="P98" s="40">
        <v>1</v>
      </c>
      <c r="Q98" s="40">
        <f t="shared" si="3"/>
        <v>341</v>
      </c>
      <c r="R98" s="40">
        <v>0</v>
      </c>
    </row>
    <row r="99" spans="1:18" ht="16.5">
      <c r="A99" s="38" t="s">
        <v>600</v>
      </c>
      <c r="B99" s="39">
        <v>2</v>
      </c>
      <c r="C99" s="40">
        <v>158</v>
      </c>
      <c r="D99" s="40">
        <v>7</v>
      </c>
      <c r="E99" s="40">
        <v>0</v>
      </c>
      <c r="F99" s="40">
        <v>0</v>
      </c>
      <c r="G99" s="40">
        <v>1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1</v>
      </c>
      <c r="N99" s="40">
        <f t="shared" si="2"/>
        <v>169</v>
      </c>
      <c r="O99" s="40">
        <v>0</v>
      </c>
      <c r="P99" s="40">
        <v>1</v>
      </c>
      <c r="Q99" s="40">
        <f t="shared" si="3"/>
        <v>170</v>
      </c>
      <c r="R99" s="40">
        <v>0</v>
      </c>
    </row>
    <row r="100" spans="1:18" ht="16.5">
      <c r="A100" s="38" t="s">
        <v>601</v>
      </c>
      <c r="B100" s="39">
        <v>2</v>
      </c>
      <c r="C100" s="40">
        <v>180</v>
      </c>
      <c r="D100" s="40">
        <v>443</v>
      </c>
      <c r="E100" s="40">
        <v>8</v>
      </c>
      <c r="F100" s="40">
        <v>1</v>
      </c>
      <c r="G100" s="40">
        <v>1</v>
      </c>
      <c r="H100" s="40">
        <v>0</v>
      </c>
      <c r="I100" s="40">
        <v>2</v>
      </c>
      <c r="J100" s="40">
        <v>2</v>
      </c>
      <c r="K100" s="40">
        <v>0</v>
      </c>
      <c r="L100" s="40">
        <v>4</v>
      </c>
      <c r="M100" s="40">
        <v>5</v>
      </c>
      <c r="N100" s="40">
        <f t="shared" si="2"/>
        <v>648</v>
      </c>
      <c r="O100" s="40">
        <v>0</v>
      </c>
      <c r="P100" s="40">
        <v>0</v>
      </c>
      <c r="Q100" s="40">
        <f t="shared" si="3"/>
        <v>648</v>
      </c>
      <c r="R100" s="40">
        <v>0</v>
      </c>
    </row>
    <row r="101" spans="1:18" ht="16.5">
      <c r="A101" s="38" t="s">
        <v>602</v>
      </c>
      <c r="B101" s="39">
        <v>0</v>
      </c>
      <c r="C101" s="40">
        <v>12</v>
      </c>
      <c r="D101" s="40">
        <v>530</v>
      </c>
      <c r="E101" s="40">
        <v>6</v>
      </c>
      <c r="F101" s="40">
        <v>2</v>
      </c>
      <c r="G101" s="40">
        <v>2</v>
      </c>
      <c r="H101" s="40">
        <v>0</v>
      </c>
      <c r="I101" s="40">
        <v>0</v>
      </c>
      <c r="J101" s="40">
        <v>2</v>
      </c>
      <c r="K101" s="40">
        <v>0</v>
      </c>
      <c r="L101" s="40">
        <v>4</v>
      </c>
      <c r="M101" s="40">
        <v>3</v>
      </c>
      <c r="N101" s="40">
        <f t="shared" si="2"/>
        <v>561</v>
      </c>
      <c r="O101" s="40">
        <v>0</v>
      </c>
      <c r="P101" s="40">
        <v>1</v>
      </c>
      <c r="Q101" s="40">
        <f t="shared" si="3"/>
        <v>562</v>
      </c>
      <c r="R101" s="40">
        <v>0</v>
      </c>
    </row>
    <row r="102" spans="1:18" ht="16.5">
      <c r="A102" s="38" t="s">
        <v>603</v>
      </c>
      <c r="B102" s="39">
        <v>9</v>
      </c>
      <c r="C102" s="40">
        <v>245</v>
      </c>
      <c r="D102" s="40">
        <v>105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1</v>
      </c>
      <c r="K102" s="40">
        <v>3</v>
      </c>
      <c r="L102" s="40">
        <v>1</v>
      </c>
      <c r="M102" s="40">
        <v>1</v>
      </c>
      <c r="N102" s="40">
        <f t="shared" si="2"/>
        <v>365</v>
      </c>
      <c r="O102" s="40">
        <v>0</v>
      </c>
      <c r="P102" s="40">
        <v>1</v>
      </c>
      <c r="Q102" s="40">
        <f t="shared" si="3"/>
        <v>366</v>
      </c>
      <c r="R102" s="40">
        <v>0</v>
      </c>
    </row>
    <row r="103" spans="1:18" ht="16.5">
      <c r="A103" s="38" t="s">
        <v>604</v>
      </c>
      <c r="B103" s="39">
        <v>2</v>
      </c>
      <c r="C103" s="40">
        <v>69</v>
      </c>
      <c r="D103" s="40">
        <v>197</v>
      </c>
      <c r="E103" s="40">
        <v>6</v>
      </c>
      <c r="F103" s="40">
        <v>2</v>
      </c>
      <c r="G103" s="40">
        <v>0</v>
      </c>
      <c r="H103" s="40">
        <v>1</v>
      </c>
      <c r="I103" s="40">
        <v>1</v>
      </c>
      <c r="J103" s="40">
        <v>0</v>
      </c>
      <c r="K103" s="40">
        <v>1</v>
      </c>
      <c r="L103" s="40">
        <v>5</v>
      </c>
      <c r="M103" s="40">
        <v>0</v>
      </c>
      <c r="N103" s="40">
        <f t="shared" si="2"/>
        <v>284</v>
      </c>
      <c r="O103" s="40">
        <v>0</v>
      </c>
      <c r="P103" s="40">
        <v>0</v>
      </c>
      <c r="Q103" s="40">
        <f t="shared" si="3"/>
        <v>284</v>
      </c>
      <c r="R103" s="40">
        <v>0</v>
      </c>
    </row>
    <row r="104" spans="1:18" ht="16.5">
      <c r="A104" s="38" t="s">
        <v>605</v>
      </c>
      <c r="B104" s="39">
        <v>0</v>
      </c>
      <c r="C104" s="40">
        <v>129</v>
      </c>
      <c r="D104" s="40">
        <v>82</v>
      </c>
      <c r="E104" s="40">
        <v>1</v>
      </c>
      <c r="F104" s="40">
        <v>1</v>
      </c>
      <c r="G104" s="40">
        <v>0</v>
      </c>
      <c r="H104" s="40">
        <v>0</v>
      </c>
      <c r="I104" s="40">
        <v>0</v>
      </c>
      <c r="J104" s="40">
        <v>1</v>
      </c>
      <c r="K104" s="40">
        <v>0</v>
      </c>
      <c r="L104" s="40">
        <v>0</v>
      </c>
      <c r="M104" s="40">
        <v>0</v>
      </c>
      <c r="N104" s="40">
        <f t="shared" si="2"/>
        <v>214</v>
      </c>
      <c r="O104" s="40">
        <v>0</v>
      </c>
      <c r="P104" s="40">
        <v>0</v>
      </c>
      <c r="Q104" s="40">
        <f t="shared" si="3"/>
        <v>214</v>
      </c>
      <c r="R104" s="40">
        <v>0</v>
      </c>
    </row>
    <row r="105" spans="1:18" ht="16.5">
      <c r="A105" s="38" t="s">
        <v>606</v>
      </c>
      <c r="B105" s="39">
        <v>2</v>
      </c>
      <c r="C105" s="40">
        <v>208</v>
      </c>
      <c r="D105" s="40">
        <v>208</v>
      </c>
      <c r="E105" s="40">
        <v>0</v>
      </c>
      <c r="F105" s="40">
        <v>1</v>
      </c>
      <c r="G105" s="40">
        <v>0</v>
      </c>
      <c r="H105" s="40">
        <v>0</v>
      </c>
      <c r="I105" s="40">
        <v>0</v>
      </c>
      <c r="J105" s="40">
        <v>0</v>
      </c>
      <c r="K105" s="40">
        <v>1</v>
      </c>
      <c r="L105" s="40">
        <v>1</v>
      </c>
      <c r="M105" s="40">
        <v>1</v>
      </c>
      <c r="N105" s="40">
        <f t="shared" si="2"/>
        <v>422</v>
      </c>
      <c r="O105" s="40">
        <v>0</v>
      </c>
      <c r="P105" s="40">
        <v>1</v>
      </c>
      <c r="Q105" s="40">
        <f t="shared" si="3"/>
        <v>423</v>
      </c>
      <c r="R105" s="40">
        <v>0</v>
      </c>
    </row>
    <row r="106" spans="1:18" ht="16.5">
      <c r="A106" s="38" t="s">
        <v>607</v>
      </c>
      <c r="B106" s="39">
        <v>1</v>
      </c>
      <c r="C106" s="40">
        <v>54</v>
      </c>
      <c r="D106" s="40">
        <v>8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f t="shared" si="2"/>
        <v>63</v>
      </c>
      <c r="O106" s="40">
        <v>0</v>
      </c>
      <c r="P106" s="40">
        <v>0</v>
      </c>
      <c r="Q106" s="40">
        <f t="shared" si="3"/>
        <v>63</v>
      </c>
      <c r="R106" s="40">
        <v>0</v>
      </c>
    </row>
    <row r="107" spans="1:18" ht="16.5">
      <c r="A107" s="38" t="s">
        <v>608</v>
      </c>
      <c r="B107" s="39">
        <v>0</v>
      </c>
      <c r="C107" s="40">
        <v>215</v>
      </c>
      <c r="D107" s="40">
        <v>5</v>
      </c>
      <c r="E107" s="40">
        <v>0</v>
      </c>
      <c r="F107" s="40">
        <v>1</v>
      </c>
      <c r="G107" s="40">
        <v>0</v>
      </c>
      <c r="H107" s="40">
        <v>0</v>
      </c>
      <c r="I107" s="40">
        <v>0</v>
      </c>
      <c r="J107" s="40">
        <v>0</v>
      </c>
      <c r="K107" s="40">
        <v>1</v>
      </c>
      <c r="L107" s="40">
        <v>1</v>
      </c>
      <c r="M107" s="40">
        <v>2</v>
      </c>
      <c r="N107" s="40">
        <f t="shared" si="2"/>
        <v>225</v>
      </c>
      <c r="O107" s="40">
        <v>0</v>
      </c>
      <c r="P107" s="40">
        <v>0</v>
      </c>
      <c r="Q107" s="40">
        <f t="shared" si="3"/>
        <v>225</v>
      </c>
      <c r="R107" s="40">
        <v>0</v>
      </c>
    </row>
    <row r="108" spans="1:18" ht="16.5">
      <c r="A108" s="38" t="s">
        <v>609</v>
      </c>
      <c r="B108" s="39">
        <v>1</v>
      </c>
      <c r="C108" s="40">
        <v>108</v>
      </c>
      <c r="D108" s="40">
        <v>19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0</v>
      </c>
      <c r="L108" s="40">
        <v>0</v>
      </c>
      <c r="M108" s="40">
        <v>0</v>
      </c>
      <c r="N108" s="40">
        <f t="shared" si="2"/>
        <v>128</v>
      </c>
      <c r="O108" s="40">
        <v>0</v>
      </c>
      <c r="P108" s="40">
        <v>0</v>
      </c>
      <c r="Q108" s="40">
        <f t="shared" si="3"/>
        <v>128</v>
      </c>
      <c r="R108" s="40">
        <v>0</v>
      </c>
    </row>
    <row r="109" spans="1:18" ht="16.5">
      <c r="A109" s="38" t="s">
        <v>610</v>
      </c>
      <c r="B109" s="39">
        <v>1</v>
      </c>
      <c r="C109" s="40">
        <v>109</v>
      </c>
      <c r="D109" s="40">
        <v>281</v>
      </c>
      <c r="E109" s="40">
        <v>4</v>
      </c>
      <c r="F109" s="40">
        <v>1</v>
      </c>
      <c r="G109" s="40">
        <v>0</v>
      </c>
      <c r="H109" s="40">
        <v>1</v>
      </c>
      <c r="I109" s="40">
        <v>0</v>
      </c>
      <c r="J109" s="40">
        <v>0</v>
      </c>
      <c r="K109" s="40">
        <v>3</v>
      </c>
      <c r="L109" s="40">
        <v>0</v>
      </c>
      <c r="M109" s="40">
        <v>0</v>
      </c>
      <c r="N109" s="40">
        <f t="shared" si="2"/>
        <v>400</v>
      </c>
      <c r="O109" s="40">
        <v>0</v>
      </c>
      <c r="P109" s="40">
        <v>0</v>
      </c>
      <c r="Q109" s="40">
        <f t="shared" si="3"/>
        <v>400</v>
      </c>
      <c r="R109" s="40">
        <v>0</v>
      </c>
    </row>
    <row r="110" spans="1:18" ht="16.5">
      <c r="A110" s="38" t="s">
        <v>611</v>
      </c>
      <c r="B110" s="39">
        <v>2</v>
      </c>
      <c r="C110" s="40">
        <v>214</v>
      </c>
      <c r="D110" s="40">
        <v>163</v>
      </c>
      <c r="E110" s="40">
        <v>2</v>
      </c>
      <c r="F110" s="40">
        <v>1</v>
      </c>
      <c r="G110" s="40">
        <v>0</v>
      </c>
      <c r="H110" s="40">
        <v>1</v>
      </c>
      <c r="I110" s="40">
        <v>0</v>
      </c>
      <c r="J110" s="40">
        <v>0</v>
      </c>
      <c r="K110" s="40">
        <v>1</v>
      </c>
      <c r="L110" s="40">
        <v>1</v>
      </c>
      <c r="M110" s="40">
        <v>0</v>
      </c>
      <c r="N110" s="40">
        <f t="shared" si="2"/>
        <v>385</v>
      </c>
      <c r="O110" s="40">
        <v>0</v>
      </c>
      <c r="P110" s="40">
        <v>0</v>
      </c>
      <c r="Q110" s="40">
        <f t="shared" si="3"/>
        <v>385</v>
      </c>
      <c r="R110" s="40">
        <v>0</v>
      </c>
    </row>
    <row r="111" spans="1:18" ht="16.5">
      <c r="A111" s="38" t="s">
        <v>612</v>
      </c>
      <c r="B111" s="39">
        <v>0</v>
      </c>
      <c r="C111" s="40">
        <v>19</v>
      </c>
      <c r="D111" s="40">
        <v>309</v>
      </c>
      <c r="E111" s="40">
        <v>6</v>
      </c>
      <c r="F111" s="40">
        <v>1</v>
      </c>
      <c r="G111" s="40">
        <v>1</v>
      </c>
      <c r="H111" s="40">
        <v>1</v>
      </c>
      <c r="I111" s="40">
        <v>0</v>
      </c>
      <c r="J111" s="40">
        <v>1</v>
      </c>
      <c r="K111" s="40">
        <v>2</v>
      </c>
      <c r="L111" s="40">
        <v>5</v>
      </c>
      <c r="M111" s="40">
        <v>0</v>
      </c>
      <c r="N111" s="40">
        <f t="shared" si="2"/>
        <v>345</v>
      </c>
      <c r="O111" s="40">
        <v>0</v>
      </c>
      <c r="P111" s="40">
        <v>1</v>
      </c>
      <c r="Q111" s="40">
        <f t="shared" si="3"/>
        <v>346</v>
      </c>
      <c r="R111" s="40">
        <v>0</v>
      </c>
    </row>
    <row r="112" spans="1:18" ht="16.5">
      <c r="A112" s="38" t="s">
        <v>613</v>
      </c>
      <c r="B112" s="39">
        <v>0</v>
      </c>
      <c r="C112" s="40">
        <v>68</v>
      </c>
      <c r="D112" s="40">
        <v>335</v>
      </c>
      <c r="E112" s="40">
        <v>3</v>
      </c>
      <c r="F112" s="40">
        <v>0</v>
      </c>
      <c r="G112" s="40">
        <v>1</v>
      </c>
      <c r="H112" s="40">
        <v>0</v>
      </c>
      <c r="I112" s="40">
        <v>0</v>
      </c>
      <c r="J112" s="40">
        <v>1</v>
      </c>
      <c r="K112" s="40">
        <v>0</v>
      </c>
      <c r="L112" s="40">
        <v>0</v>
      </c>
      <c r="M112" s="40">
        <v>0</v>
      </c>
      <c r="N112" s="40">
        <f t="shared" si="2"/>
        <v>408</v>
      </c>
      <c r="O112" s="40">
        <v>0</v>
      </c>
      <c r="P112" s="40">
        <v>1</v>
      </c>
      <c r="Q112" s="40">
        <f t="shared" si="3"/>
        <v>409</v>
      </c>
      <c r="R112" s="40">
        <v>0</v>
      </c>
    </row>
    <row r="113" spans="1:18" ht="16.5">
      <c r="A113" s="38" t="s">
        <v>614</v>
      </c>
      <c r="B113" s="39">
        <v>0</v>
      </c>
      <c r="C113" s="40">
        <v>57</v>
      </c>
      <c r="D113" s="40">
        <v>22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f t="shared" si="2"/>
        <v>79</v>
      </c>
      <c r="O113" s="40">
        <v>0</v>
      </c>
      <c r="P113" s="40">
        <v>0</v>
      </c>
      <c r="Q113" s="40">
        <f t="shared" si="3"/>
        <v>79</v>
      </c>
      <c r="R113" s="40">
        <v>0</v>
      </c>
    </row>
    <row r="114" spans="1:18" ht="16.5">
      <c r="A114" s="38" t="s">
        <v>615</v>
      </c>
      <c r="B114" s="39">
        <v>3</v>
      </c>
      <c r="C114" s="40">
        <v>360</v>
      </c>
      <c r="D114" s="40">
        <v>203</v>
      </c>
      <c r="E114" s="40">
        <v>0</v>
      </c>
      <c r="F114" s="40">
        <v>2</v>
      </c>
      <c r="G114" s="40">
        <v>1</v>
      </c>
      <c r="H114" s="40">
        <v>2</v>
      </c>
      <c r="I114" s="40">
        <v>0</v>
      </c>
      <c r="J114" s="40">
        <v>2</v>
      </c>
      <c r="K114" s="40">
        <v>0</v>
      </c>
      <c r="L114" s="40">
        <v>5</v>
      </c>
      <c r="M114" s="40">
        <v>0</v>
      </c>
      <c r="N114" s="40">
        <f t="shared" si="2"/>
        <v>578</v>
      </c>
      <c r="O114" s="40">
        <v>0</v>
      </c>
      <c r="P114" s="40">
        <v>4</v>
      </c>
      <c r="Q114" s="40">
        <f t="shared" si="3"/>
        <v>582</v>
      </c>
      <c r="R114" s="40">
        <v>0</v>
      </c>
    </row>
    <row r="115" spans="1:18" ht="16.5">
      <c r="A115" s="38" t="s">
        <v>616</v>
      </c>
      <c r="B115" s="39">
        <v>3</v>
      </c>
      <c r="C115" s="40">
        <v>442</v>
      </c>
      <c r="D115" s="40">
        <v>49</v>
      </c>
      <c r="E115" s="40">
        <v>2</v>
      </c>
      <c r="F115" s="40">
        <v>0</v>
      </c>
      <c r="G115" s="40">
        <v>0</v>
      </c>
      <c r="H115" s="40">
        <v>0</v>
      </c>
      <c r="I115" s="40">
        <v>0</v>
      </c>
      <c r="J115" s="40">
        <v>1</v>
      </c>
      <c r="K115" s="40">
        <v>0</v>
      </c>
      <c r="L115" s="40">
        <v>1</v>
      </c>
      <c r="M115" s="40">
        <v>1</v>
      </c>
      <c r="N115" s="40">
        <f t="shared" si="2"/>
        <v>499</v>
      </c>
      <c r="O115" s="40">
        <v>0</v>
      </c>
      <c r="P115" s="40">
        <v>2</v>
      </c>
      <c r="Q115" s="40">
        <f t="shared" si="3"/>
        <v>501</v>
      </c>
      <c r="R115" s="40">
        <v>0</v>
      </c>
    </row>
    <row r="116" spans="1:18" ht="16.5">
      <c r="A116" s="38" t="s">
        <v>617</v>
      </c>
      <c r="B116" s="39">
        <v>2</v>
      </c>
      <c r="C116" s="40">
        <v>143</v>
      </c>
      <c r="D116" s="40">
        <v>404</v>
      </c>
      <c r="E116" s="40">
        <v>4</v>
      </c>
      <c r="F116" s="40">
        <v>1</v>
      </c>
      <c r="G116" s="40">
        <v>2</v>
      </c>
      <c r="H116" s="40">
        <v>0</v>
      </c>
      <c r="I116" s="40">
        <v>1</v>
      </c>
      <c r="J116" s="40">
        <v>0</v>
      </c>
      <c r="K116" s="40">
        <v>19</v>
      </c>
      <c r="L116" s="40">
        <v>0</v>
      </c>
      <c r="M116" s="40">
        <v>2</v>
      </c>
      <c r="N116" s="40">
        <f t="shared" si="2"/>
        <v>578</v>
      </c>
      <c r="O116" s="40">
        <v>0</v>
      </c>
      <c r="P116" s="40">
        <v>0</v>
      </c>
      <c r="Q116" s="40">
        <f t="shared" si="3"/>
        <v>578</v>
      </c>
      <c r="R116" s="40">
        <v>0</v>
      </c>
    </row>
    <row r="117" spans="1:18" ht="16.5">
      <c r="A117" s="38" t="s">
        <v>618</v>
      </c>
      <c r="B117" s="39">
        <v>0</v>
      </c>
      <c r="C117" s="40">
        <v>179</v>
      </c>
      <c r="D117" s="40">
        <v>310</v>
      </c>
      <c r="E117" s="40">
        <v>0</v>
      </c>
      <c r="F117" s="40">
        <v>2</v>
      </c>
      <c r="G117" s="40">
        <v>0</v>
      </c>
      <c r="H117" s="40">
        <v>0</v>
      </c>
      <c r="I117" s="40">
        <v>0</v>
      </c>
      <c r="J117" s="40">
        <v>0</v>
      </c>
      <c r="K117" s="40">
        <v>1</v>
      </c>
      <c r="L117" s="40">
        <v>0</v>
      </c>
      <c r="M117" s="40">
        <v>1</v>
      </c>
      <c r="N117" s="40">
        <f t="shared" si="2"/>
        <v>493</v>
      </c>
      <c r="O117" s="40">
        <v>0</v>
      </c>
      <c r="P117" s="40">
        <v>1</v>
      </c>
      <c r="Q117" s="40">
        <f t="shared" si="3"/>
        <v>494</v>
      </c>
      <c r="R117" s="40">
        <v>0</v>
      </c>
    </row>
    <row r="118" spans="1:18" ht="16.5">
      <c r="A118" s="38" t="s">
        <v>619</v>
      </c>
      <c r="B118" s="39">
        <v>0</v>
      </c>
      <c r="C118" s="40">
        <v>80</v>
      </c>
      <c r="D118" s="40">
        <v>317</v>
      </c>
      <c r="E118" s="40">
        <v>0</v>
      </c>
      <c r="F118" s="40">
        <v>0</v>
      </c>
      <c r="G118" s="40">
        <v>1</v>
      </c>
      <c r="H118" s="40">
        <v>0</v>
      </c>
      <c r="I118" s="40">
        <v>0</v>
      </c>
      <c r="J118" s="40">
        <v>1</v>
      </c>
      <c r="K118" s="40">
        <v>0</v>
      </c>
      <c r="L118" s="40">
        <v>0</v>
      </c>
      <c r="M118" s="40">
        <v>0</v>
      </c>
      <c r="N118" s="40">
        <f t="shared" si="2"/>
        <v>399</v>
      </c>
      <c r="O118" s="40">
        <v>0</v>
      </c>
      <c r="P118" s="40">
        <v>1</v>
      </c>
      <c r="Q118" s="40">
        <f t="shared" si="3"/>
        <v>400</v>
      </c>
      <c r="R118" s="40">
        <v>0</v>
      </c>
    </row>
    <row r="119" spans="1:18" ht="16.5">
      <c r="A119" s="38" t="s">
        <v>620</v>
      </c>
      <c r="B119" s="39">
        <v>0</v>
      </c>
      <c r="C119" s="40">
        <v>265</v>
      </c>
      <c r="D119" s="40">
        <v>14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40">
        <v>1</v>
      </c>
      <c r="N119" s="40">
        <f t="shared" si="2"/>
        <v>280</v>
      </c>
      <c r="O119" s="40">
        <v>0</v>
      </c>
      <c r="P119" s="40">
        <v>1</v>
      </c>
      <c r="Q119" s="40">
        <f t="shared" si="3"/>
        <v>281</v>
      </c>
      <c r="R119" s="40">
        <v>0</v>
      </c>
    </row>
    <row r="120" spans="1:18" ht="16.5">
      <c r="A120" s="38" t="s">
        <v>621</v>
      </c>
      <c r="B120" s="39">
        <v>3</v>
      </c>
      <c r="C120" s="40">
        <v>47</v>
      </c>
      <c r="D120" s="40">
        <v>285</v>
      </c>
      <c r="E120" s="40">
        <v>5</v>
      </c>
      <c r="F120" s="40">
        <v>1</v>
      </c>
      <c r="G120" s="40">
        <v>0</v>
      </c>
      <c r="H120" s="40">
        <v>0</v>
      </c>
      <c r="I120" s="40">
        <v>2</v>
      </c>
      <c r="J120" s="40">
        <v>0</v>
      </c>
      <c r="K120" s="40">
        <v>2</v>
      </c>
      <c r="L120" s="40">
        <v>4</v>
      </c>
      <c r="M120" s="40">
        <v>0</v>
      </c>
      <c r="N120" s="40">
        <f t="shared" si="2"/>
        <v>349</v>
      </c>
      <c r="O120" s="40">
        <v>0</v>
      </c>
      <c r="P120" s="40">
        <v>4</v>
      </c>
      <c r="Q120" s="40">
        <f t="shared" si="3"/>
        <v>353</v>
      </c>
      <c r="R120" s="40">
        <v>0</v>
      </c>
    </row>
    <row r="121" spans="1:18" ht="16.5">
      <c r="A121" s="38" t="s">
        <v>622</v>
      </c>
      <c r="B121" s="39">
        <v>1</v>
      </c>
      <c r="C121" s="40">
        <v>14</v>
      </c>
      <c r="D121" s="40">
        <v>103</v>
      </c>
      <c r="E121" s="40">
        <v>1</v>
      </c>
      <c r="F121" s="40">
        <v>1</v>
      </c>
      <c r="G121" s="40">
        <v>2</v>
      </c>
      <c r="H121" s="40">
        <v>0</v>
      </c>
      <c r="I121" s="40">
        <v>1</v>
      </c>
      <c r="J121" s="40">
        <v>0</v>
      </c>
      <c r="K121" s="40">
        <v>9</v>
      </c>
      <c r="L121" s="40">
        <v>0</v>
      </c>
      <c r="M121" s="40">
        <v>0</v>
      </c>
      <c r="N121" s="40">
        <f t="shared" si="2"/>
        <v>132</v>
      </c>
      <c r="O121" s="40">
        <v>0</v>
      </c>
      <c r="P121" s="40">
        <v>2</v>
      </c>
      <c r="Q121" s="40">
        <f t="shared" si="3"/>
        <v>134</v>
      </c>
      <c r="R121" s="40">
        <v>0</v>
      </c>
    </row>
    <row r="122" spans="1:18" ht="16.5">
      <c r="A122" s="38" t="s">
        <v>623</v>
      </c>
      <c r="B122" s="39">
        <v>0</v>
      </c>
      <c r="C122" s="40">
        <v>3</v>
      </c>
      <c r="D122" s="40">
        <v>155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f t="shared" si="2"/>
        <v>158</v>
      </c>
      <c r="O122" s="40">
        <v>0</v>
      </c>
      <c r="P122" s="40">
        <v>0</v>
      </c>
      <c r="Q122" s="40">
        <f t="shared" si="3"/>
        <v>158</v>
      </c>
      <c r="R122" s="40">
        <v>0</v>
      </c>
    </row>
    <row r="123" spans="1:18" ht="16.5">
      <c r="A123" s="38" t="s">
        <v>624</v>
      </c>
      <c r="B123" s="39">
        <v>3</v>
      </c>
      <c r="C123" s="40">
        <v>333</v>
      </c>
      <c r="D123" s="40">
        <v>227</v>
      </c>
      <c r="E123" s="40">
        <v>5</v>
      </c>
      <c r="F123" s="40">
        <v>3</v>
      </c>
      <c r="G123" s="40">
        <v>0</v>
      </c>
      <c r="H123" s="40">
        <v>0</v>
      </c>
      <c r="I123" s="40">
        <v>2</v>
      </c>
      <c r="J123" s="40">
        <v>1</v>
      </c>
      <c r="K123" s="40">
        <v>0</v>
      </c>
      <c r="L123" s="40">
        <v>1</v>
      </c>
      <c r="M123" s="40">
        <v>0</v>
      </c>
      <c r="N123" s="40">
        <f t="shared" si="2"/>
        <v>575</v>
      </c>
      <c r="O123" s="40">
        <v>0</v>
      </c>
      <c r="P123" s="40">
        <v>1</v>
      </c>
      <c r="Q123" s="40">
        <f t="shared" si="3"/>
        <v>576</v>
      </c>
      <c r="R123" s="40">
        <v>0</v>
      </c>
    </row>
    <row r="124" spans="1:18" ht="16.5">
      <c r="A124" s="38" t="s">
        <v>625</v>
      </c>
      <c r="B124" s="39">
        <v>2</v>
      </c>
      <c r="C124" s="40">
        <v>120</v>
      </c>
      <c r="D124" s="40">
        <v>95</v>
      </c>
      <c r="E124" s="40">
        <v>3</v>
      </c>
      <c r="F124" s="40">
        <v>2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1</v>
      </c>
      <c r="M124" s="40">
        <v>0</v>
      </c>
      <c r="N124" s="40">
        <f t="shared" si="2"/>
        <v>223</v>
      </c>
      <c r="O124" s="40">
        <v>0</v>
      </c>
      <c r="P124" s="40">
        <v>1</v>
      </c>
      <c r="Q124" s="40">
        <f t="shared" si="3"/>
        <v>224</v>
      </c>
      <c r="R124" s="40">
        <v>0</v>
      </c>
    </row>
    <row r="125" spans="1:18" ht="16.5">
      <c r="A125" s="38" t="s">
        <v>626</v>
      </c>
      <c r="B125" s="39">
        <v>3</v>
      </c>
      <c r="C125" s="40">
        <v>142</v>
      </c>
      <c r="D125" s="40">
        <v>287</v>
      </c>
      <c r="E125" s="40">
        <v>1</v>
      </c>
      <c r="F125" s="40">
        <v>0</v>
      </c>
      <c r="G125" s="40">
        <v>1</v>
      </c>
      <c r="H125" s="40">
        <v>0</v>
      </c>
      <c r="I125" s="40">
        <v>1</v>
      </c>
      <c r="J125" s="40">
        <v>0</v>
      </c>
      <c r="K125" s="40">
        <v>2</v>
      </c>
      <c r="L125" s="40">
        <v>1</v>
      </c>
      <c r="M125" s="40">
        <v>0</v>
      </c>
      <c r="N125" s="40">
        <f t="shared" si="2"/>
        <v>438</v>
      </c>
      <c r="O125" s="40">
        <v>0</v>
      </c>
      <c r="P125" s="40">
        <v>6</v>
      </c>
      <c r="Q125" s="40">
        <f t="shared" si="3"/>
        <v>444</v>
      </c>
      <c r="R125" s="40">
        <v>0</v>
      </c>
    </row>
    <row r="126" spans="1:18" ht="16.5">
      <c r="A126" s="38" t="s">
        <v>627</v>
      </c>
      <c r="B126" s="39">
        <v>1</v>
      </c>
      <c r="C126" s="40">
        <v>115</v>
      </c>
      <c r="D126" s="40">
        <v>319</v>
      </c>
      <c r="E126" s="40">
        <v>4</v>
      </c>
      <c r="F126" s="40">
        <v>0</v>
      </c>
      <c r="G126" s="40">
        <v>3</v>
      </c>
      <c r="H126" s="40">
        <v>0</v>
      </c>
      <c r="I126" s="40">
        <v>2</v>
      </c>
      <c r="J126" s="40">
        <v>0</v>
      </c>
      <c r="K126" s="40">
        <v>1</v>
      </c>
      <c r="L126" s="40">
        <v>7</v>
      </c>
      <c r="M126" s="40">
        <v>0</v>
      </c>
      <c r="N126" s="40">
        <f t="shared" si="2"/>
        <v>452</v>
      </c>
      <c r="O126" s="40">
        <v>0</v>
      </c>
      <c r="P126" s="40">
        <v>1</v>
      </c>
      <c r="Q126" s="40">
        <f t="shared" si="3"/>
        <v>453</v>
      </c>
      <c r="R126" s="40">
        <v>0</v>
      </c>
    </row>
    <row r="127" spans="1:18" ht="16.5">
      <c r="A127" s="38" t="s">
        <v>628</v>
      </c>
      <c r="B127" s="39">
        <v>0</v>
      </c>
      <c r="C127" s="40">
        <v>53</v>
      </c>
      <c r="D127" s="40">
        <v>270</v>
      </c>
      <c r="E127" s="40">
        <v>3</v>
      </c>
      <c r="F127" s="40">
        <v>0</v>
      </c>
      <c r="G127" s="40">
        <v>0</v>
      </c>
      <c r="H127" s="40">
        <v>0</v>
      </c>
      <c r="I127" s="40">
        <v>1</v>
      </c>
      <c r="J127" s="40">
        <v>0</v>
      </c>
      <c r="K127" s="40">
        <v>0</v>
      </c>
      <c r="L127" s="40">
        <v>6</v>
      </c>
      <c r="M127" s="40">
        <v>0</v>
      </c>
      <c r="N127" s="40">
        <f t="shared" si="2"/>
        <v>333</v>
      </c>
      <c r="O127" s="40">
        <v>0</v>
      </c>
      <c r="P127" s="40">
        <v>1</v>
      </c>
      <c r="Q127" s="40">
        <f t="shared" si="3"/>
        <v>334</v>
      </c>
      <c r="R127" s="40">
        <v>0</v>
      </c>
    </row>
    <row r="128" spans="1:18" ht="16.5">
      <c r="A128" s="38" t="s">
        <v>629</v>
      </c>
      <c r="B128" s="39">
        <v>1</v>
      </c>
      <c r="C128" s="40">
        <v>115</v>
      </c>
      <c r="D128" s="40">
        <v>8</v>
      </c>
      <c r="E128" s="40">
        <v>1</v>
      </c>
      <c r="F128" s="40">
        <v>1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f t="shared" si="2"/>
        <v>126</v>
      </c>
      <c r="O128" s="40">
        <v>0</v>
      </c>
      <c r="P128" s="40">
        <v>0</v>
      </c>
      <c r="Q128" s="40">
        <f t="shared" si="3"/>
        <v>126</v>
      </c>
      <c r="R128" s="40">
        <v>0</v>
      </c>
    </row>
    <row r="129" spans="1:18" ht="16.5">
      <c r="A129" s="38" t="s">
        <v>630</v>
      </c>
      <c r="B129" s="39">
        <v>5</v>
      </c>
      <c r="C129" s="40">
        <v>195</v>
      </c>
      <c r="D129" s="40">
        <v>303</v>
      </c>
      <c r="E129" s="40">
        <v>1</v>
      </c>
      <c r="F129" s="40">
        <v>5</v>
      </c>
      <c r="G129" s="40">
        <v>0</v>
      </c>
      <c r="H129" s="40">
        <v>1</v>
      </c>
      <c r="I129" s="40">
        <v>1</v>
      </c>
      <c r="J129" s="40">
        <v>1</v>
      </c>
      <c r="K129" s="40">
        <v>4</v>
      </c>
      <c r="L129" s="40">
        <v>5</v>
      </c>
      <c r="M129" s="40">
        <v>3</v>
      </c>
      <c r="N129" s="40">
        <f t="shared" si="2"/>
        <v>524</v>
      </c>
      <c r="O129" s="40">
        <v>0</v>
      </c>
      <c r="P129" s="40">
        <v>5</v>
      </c>
      <c r="Q129" s="40">
        <f t="shared" si="3"/>
        <v>529</v>
      </c>
      <c r="R129" s="40">
        <v>0</v>
      </c>
    </row>
    <row r="130" spans="1:18" ht="16.5">
      <c r="A130" s="38" t="s">
        <v>631</v>
      </c>
      <c r="B130" s="39">
        <v>0</v>
      </c>
      <c r="C130" s="40">
        <v>44</v>
      </c>
      <c r="D130" s="40">
        <v>260</v>
      </c>
      <c r="E130" s="40">
        <v>0</v>
      </c>
      <c r="F130" s="40">
        <v>0</v>
      </c>
      <c r="G130" s="40">
        <v>0</v>
      </c>
      <c r="H130" s="40">
        <v>1</v>
      </c>
      <c r="I130" s="40">
        <v>0</v>
      </c>
      <c r="J130" s="40">
        <v>0</v>
      </c>
      <c r="K130" s="40">
        <v>0</v>
      </c>
      <c r="L130" s="40">
        <v>0</v>
      </c>
      <c r="M130" s="40">
        <v>0</v>
      </c>
      <c r="N130" s="40">
        <f t="shared" si="2"/>
        <v>305</v>
      </c>
      <c r="O130" s="40">
        <v>0</v>
      </c>
      <c r="P130" s="40">
        <v>2</v>
      </c>
      <c r="Q130" s="40">
        <f t="shared" si="3"/>
        <v>307</v>
      </c>
      <c r="R130" s="40">
        <v>0</v>
      </c>
    </row>
    <row r="131" spans="1:18" ht="16.5">
      <c r="A131" s="38" t="s">
        <v>632</v>
      </c>
      <c r="B131" s="39">
        <v>1</v>
      </c>
      <c r="C131" s="40">
        <v>81</v>
      </c>
      <c r="D131" s="40">
        <v>252</v>
      </c>
      <c r="E131" s="40">
        <v>2</v>
      </c>
      <c r="F131" s="40">
        <v>0</v>
      </c>
      <c r="G131" s="40">
        <v>1</v>
      </c>
      <c r="H131" s="40">
        <v>0</v>
      </c>
      <c r="I131" s="40">
        <v>0</v>
      </c>
      <c r="J131" s="40">
        <v>0</v>
      </c>
      <c r="K131" s="40">
        <v>0</v>
      </c>
      <c r="L131" s="40">
        <v>2</v>
      </c>
      <c r="M131" s="40">
        <v>3</v>
      </c>
      <c r="N131" s="40">
        <f t="shared" si="2"/>
        <v>342</v>
      </c>
      <c r="O131" s="40">
        <v>0</v>
      </c>
      <c r="P131" s="40">
        <v>3</v>
      </c>
      <c r="Q131" s="40">
        <f t="shared" si="3"/>
        <v>345</v>
      </c>
      <c r="R131" s="40">
        <v>0</v>
      </c>
    </row>
    <row r="132" spans="1:18" ht="16.5">
      <c r="A132" s="38" t="s">
        <v>633</v>
      </c>
      <c r="B132" s="39">
        <v>1</v>
      </c>
      <c r="C132" s="40">
        <v>28</v>
      </c>
      <c r="D132" s="40">
        <v>503</v>
      </c>
      <c r="E132" s="40">
        <v>3</v>
      </c>
      <c r="F132" s="40">
        <v>1</v>
      </c>
      <c r="G132" s="40">
        <v>0</v>
      </c>
      <c r="H132" s="40">
        <v>0</v>
      </c>
      <c r="I132" s="40">
        <v>1</v>
      </c>
      <c r="J132" s="40">
        <v>1</v>
      </c>
      <c r="K132" s="40">
        <v>1</v>
      </c>
      <c r="L132" s="40">
        <v>4</v>
      </c>
      <c r="M132" s="40">
        <v>2</v>
      </c>
      <c r="N132" s="40">
        <f t="shared" si="2"/>
        <v>545</v>
      </c>
      <c r="O132" s="40">
        <v>0</v>
      </c>
      <c r="P132" s="40">
        <v>5</v>
      </c>
      <c r="Q132" s="40">
        <f t="shared" si="3"/>
        <v>550</v>
      </c>
      <c r="R132" s="40">
        <v>0</v>
      </c>
    </row>
    <row r="133" spans="1:18" ht="16.5">
      <c r="A133" s="38" t="s">
        <v>634</v>
      </c>
      <c r="B133" s="39">
        <v>2</v>
      </c>
      <c r="C133" s="40">
        <v>88</v>
      </c>
      <c r="D133" s="40">
        <v>115</v>
      </c>
      <c r="E133" s="40">
        <v>0</v>
      </c>
      <c r="F133" s="40">
        <v>1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1</v>
      </c>
      <c r="M133" s="40">
        <v>1</v>
      </c>
      <c r="N133" s="40">
        <f t="shared" si="2"/>
        <v>208</v>
      </c>
      <c r="O133" s="40">
        <v>0</v>
      </c>
      <c r="P133" s="40">
        <v>1</v>
      </c>
      <c r="Q133" s="40">
        <f t="shared" si="3"/>
        <v>209</v>
      </c>
      <c r="R133" s="40">
        <v>0</v>
      </c>
    </row>
    <row r="134" spans="1:18" ht="16.5">
      <c r="A134" s="38" t="s">
        <v>635</v>
      </c>
      <c r="B134" s="39">
        <v>2</v>
      </c>
      <c r="C134" s="40">
        <v>97</v>
      </c>
      <c r="D134" s="40">
        <v>353</v>
      </c>
      <c r="E134" s="40">
        <v>6</v>
      </c>
      <c r="F134" s="40">
        <v>0</v>
      </c>
      <c r="G134" s="40">
        <v>2</v>
      </c>
      <c r="H134" s="40">
        <v>1</v>
      </c>
      <c r="I134" s="40">
        <v>1</v>
      </c>
      <c r="J134" s="40">
        <v>0</v>
      </c>
      <c r="K134" s="40">
        <v>0</v>
      </c>
      <c r="L134" s="40">
        <v>2</v>
      </c>
      <c r="M134" s="40">
        <v>4</v>
      </c>
      <c r="N134" s="40">
        <f t="shared" si="2"/>
        <v>468</v>
      </c>
      <c r="O134" s="40">
        <v>0</v>
      </c>
      <c r="P134" s="40">
        <v>4</v>
      </c>
      <c r="Q134" s="40">
        <f t="shared" si="3"/>
        <v>472</v>
      </c>
      <c r="R134" s="40">
        <v>0</v>
      </c>
    </row>
    <row r="135" spans="1:18" ht="16.5">
      <c r="A135" s="38" t="s">
        <v>636</v>
      </c>
      <c r="B135" s="39">
        <v>9</v>
      </c>
      <c r="C135" s="40">
        <v>168</v>
      </c>
      <c r="D135" s="40">
        <v>244</v>
      </c>
      <c r="E135" s="40">
        <v>10</v>
      </c>
      <c r="F135" s="40">
        <v>2</v>
      </c>
      <c r="G135" s="40">
        <v>2</v>
      </c>
      <c r="H135" s="40">
        <v>6</v>
      </c>
      <c r="I135" s="40">
        <v>7</v>
      </c>
      <c r="J135" s="40">
        <v>3</v>
      </c>
      <c r="K135" s="40">
        <v>7</v>
      </c>
      <c r="L135" s="40">
        <v>14</v>
      </c>
      <c r="M135" s="40">
        <v>16</v>
      </c>
      <c r="N135" s="40">
        <f t="shared" si="2"/>
        <v>488</v>
      </c>
      <c r="O135" s="40">
        <v>0</v>
      </c>
      <c r="P135" s="40">
        <v>17</v>
      </c>
      <c r="Q135" s="40">
        <f t="shared" si="3"/>
        <v>505</v>
      </c>
      <c r="R135" s="40">
        <v>0</v>
      </c>
    </row>
    <row r="136" spans="1:18" ht="16.5">
      <c r="A136" s="38" t="s">
        <v>637</v>
      </c>
      <c r="B136" s="39">
        <v>1</v>
      </c>
      <c r="C136" s="40">
        <v>99</v>
      </c>
      <c r="D136" s="40">
        <v>129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1</v>
      </c>
      <c r="L136" s="40">
        <v>1</v>
      </c>
      <c r="M136" s="40">
        <v>1</v>
      </c>
      <c r="N136" s="40">
        <f t="shared" si="2"/>
        <v>232</v>
      </c>
      <c r="O136" s="40">
        <v>0</v>
      </c>
      <c r="P136" s="40">
        <v>0</v>
      </c>
      <c r="Q136" s="40">
        <f t="shared" si="3"/>
        <v>232</v>
      </c>
      <c r="R136" s="40">
        <v>0</v>
      </c>
    </row>
    <row r="137" spans="1:18" ht="16.5">
      <c r="A137" s="38" t="s">
        <v>638</v>
      </c>
      <c r="B137" s="39">
        <v>10</v>
      </c>
      <c r="C137" s="40">
        <v>91</v>
      </c>
      <c r="D137" s="40">
        <v>483</v>
      </c>
      <c r="E137" s="40">
        <v>5</v>
      </c>
      <c r="F137" s="40">
        <v>1</v>
      </c>
      <c r="G137" s="40">
        <v>0</v>
      </c>
      <c r="H137" s="40">
        <v>1</v>
      </c>
      <c r="I137" s="40">
        <v>3</v>
      </c>
      <c r="J137" s="40">
        <v>0</v>
      </c>
      <c r="K137" s="40">
        <v>2</v>
      </c>
      <c r="L137" s="40">
        <v>4</v>
      </c>
      <c r="M137" s="40">
        <v>1</v>
      </c>
      <c r="N137" s="40">
        <f t="shared" ref="N137:N200" si="4">SUM(B137:M137)</f>
        <v>601</v>
      </c>
      <c r="O137" s="40">
        <v>0</v>
      </c>
      <c r="P137" s="40">
        <v>6</v>
      </c>
      <c r="Q137" s="40">
        <f t="shared" si="3"/>
        <v>607</v>
      </c>
      <c r="R137" s="40">
        <v>0</v>
      </c>
    </row>
    <row r="138" spans="1:18" ht="16.5">
      <c r="A138" s="38" t="s">
        <v>639</v>
      </c>
      <c r="B138" s="39">
        <v>10</v>
      </c>
      <c r="C138" s="40">
        <v>23</v>
      </c>
      <c r="D138" s="40">
        <v>293</v>
      </c>
      <c r="E138" s="40">
        <v>7</v>
      </c>
      <c r="F138" s="40">
        <v>3</v>
      </c>
      <c r="G138" s="40">
        <v>2</v>
      </c>
      <c r="H138" s="40">
        <v>6</v>
      </c>
      <c r="I138" s="40">
        <v>7</v>
      </c>
      <c r="J138" s="40">
        <v>2</v>
      </c>
      <c r="K138" s="40">
        <v>3</v>
      </c>
      <c r="L138" s="40">
        <v>9</v>
      </c>
      <c r="M138" s="40">
        <v>4</v>
      </c>
      <c r="N138" s="40">
        <f t="shared" si="4"/>
        <v>369</v>
      </c>
      <c r="O138" s="40">
        <v>0</v>
      </c>
      <c r="P138" s="40">
        <v>26</v>
      </c>
      <c r="Q138" s="40">
        <f t="shared" ref="Q138:Q201" si="5">SUM(N138:P138)</f>
        <v>395</v>
      </c>
      <c r="R138" s="40">
        <v>0</v>
      </c>
    </row>
    <row r="139" spans="1:18" ht="16.5">
      <c r="A139" s="38" t="s">
        <v>640</v>
      </c>
      <c r="B139" s="39">
        <v>2</v>
      </c>
      <c r="C139" s="40">
        <v>2</v>
      </c>
      <c r="D139" s="40">
        <v>345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1</v>
      </c>
      <c r="K139" s="40">
        <v>0</v>
      </c>
      <c r="L139" s="40">
        <v>0</v>
      </c>
      <c r="M139" s="40">
        <v>0</v>
      </c>
      <c r="N139" s="40">
        <f t="shared" si="4"/>
        <v>350</v>
      </c>
      <c r="O139" s="40">
        <v>0</v>
      </c>
      <c r="P139" s="40">
        <v>0</v>
      </c>
      <c r="Q139" s="40">
        <f t="shared" si="5"/>
        <v>350</v>
      </c>
      <c r="R139" s="40">
        <v>0</v>
      </c>
    </row>
    <row r="140" spans="1:18" ht="16.5">
      <c r="A140" s="38" t="s">
        <v>641</v>
      </c>
      <c r="B140" s="39">
        <v>7</v>
      </c>
      <c r="C140" s="40">
        <v>149</v>
      </c>
      <c r="D140" s="40">
        <v>409</v>
      </c>
      <c r="E140" s="40">
        <v>8</v>
      </c>
      <c r="F140" s="40">
        <v>2</v>
      </c>
      <c r="G140" s="40">
        <v>1</v>
      </c>
      <c r="H140" s="40">
        <v>4</v>
      </c>
      <c r="I140" s="40">
        <v>1</v>
      </c>
      <c r="J140" s="40">
        <v>3</v>
      </c>
      <c r="K140" s="40">
        <v>3</v>
      </c>
      <c r="L140" s="40">
        <v>4</v>
      </c>
      <c r="M140" s="40">
        <v>0</v>
      </c>
      <c r="N140" s="40">
        <f t="shared" si="4"/>
        <v>591</v>
      </c>
      <c r="O140" s="40">
        <v>0</v>
      </c>
      <c r="P140" s="40">
        <v>5</v>
      </c>
      <c r="Q140" s="40">
        <f t="shared" si="5"/>
        <v>596</v>
      </c>
      <c r="R140" s="40">
        <v>0</v>
      </c>
    </row>
    <row r="141" spans="1:18" ht="16.5">
      <c r="A141" s="38" t="s">
        <v>642</v>
      </c>
      <c r="B141" s="39">
        <v>0</v>
      </c>
      <c r="C141" s="40">
        <v>164</v>
      </c>
      <c r="D141" s="40">
        <v>243</v>
      </c>
      <c r="E141" s="40">
        <v>0</v>
      </c>
      <c r="F141" s="40">
        <v>1</v>
      </c>
      <c r="G141" s="40">
        <v>1</v>
      </c>
      <c r="H141" s="40">
        <v>0</v>
      </c>
      <c r="I141" s="40">
        <v>1</v>
      </c>
      <c r="J141" s="40">
        <v>1</v>
      </c>
      <c r="K141" s="40">
        <v>0</v>
      </c>
      <c r="L141" s="40">
        <v>2</v>
      </c>
      <c r="M141" s="40">
        <v>3</v>
      </c>
      <c r="N141" s="40">
        <f t="shared" si="4"/>
        <v>416</v>
      </c>
      <c r="O141" s="40">
        <v>0</v>
      </c>
      <c r="P141" s="40">
        <v>3</v>
      </c>
      <c r="Q141" s="40">
        <f t="shared" si="5"/>
        <v>419</v>
      </c>
      <c r="R141" s="40">
        <v>0</v>
      </c>
    </row>
    <row r="142" spans="1:18" ht="16.5">
      <c r="A142" s="38" t="s">
        <v>643</v>
      </c>
      <c r="B142" s="39">
        <v>0</v>
      </c>
      <c r="C142" s="40">
        <v>86</v>
      </c>
      <c r="D142" s="40">
        <v>45</v>
      </c>
      <c r="E142" s="40">
        <v>2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40">
        <v>1</v>
      </c>
      <c r="M142" s="40">
        <v>1</v>
      </c>
      <c r="N142" s="40">
        <f t="shared" si="4"/>
        <v>135</v>
      </c>
      <c r="O142" s="40">
        <v>0</v>
      </c>
      <c r="P142" s="40">
        <v>0</v>
      </c>
      <c r="Q142" s="40">
        <f t="shared" si="5"/>
        <v>135</v>
      </c>
      <c r="R142" s="40">
        <v>0</v>
      </c>
    </row>
    <row r="143" spans="1:18" ht="16.5">
      <c r="A143" s="38" t="s">
        <v>644</v>
      </c>
      <c r="B143" s="39">
        <v>0</v>
      </c>
      <c r="C143" s="40">
        <v>14</v>
      </c>
      <c r="D143" s="40">
        <v>456</v>
      </c>
      <c r="E143" s="40">
        <v>1</v>
      </c>
      <c r="F143" s="40">
        <v>1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f t="shared" si="4"/>
        <v>472</v>
      </c>
      <c r="O143" s="40">
        <v>0</v>
      </c>
      <c r="P143" s="40">
        <v>0</v>
      </c>
      <c r="Q143" s="40">
        <f t="shared" si="5"/>
        <v>472</v>
      </c>
      <c r="R143" s="40">
        <v>0</v>
      </c>
    </row>
    <row r="144" spans="1:18" ht="16.5">
      <c r="A144" s="38" t="s">
        <v>645</v>
      </c>
      <c r="B144" s="39">
        <v>1</v>
      </c>
      <c r="C144" s="40">
        <v>22</v>
      </c>
      <c r="D144" s="40">
        <v>454</v>
      </c>
      <c r="E144" s="40">
        <v>2</v>
      </c>
      <c r="F144" s="40">
        <v>0</v>
      </c>
      <c r="G144" s="40">
        <v>0</v>
      </c>
      <c r="H144" s="40">
        <v>1</v>
      </c>
      <c r="I144" s="40">
        <v>0</v>
      </c>
      <c r="J144" s="40">
        <v>0</v>
      </c>
      <c r="K144" s="40">
        <v>0</v>
      </c>
      <c r="L144" s="40">
        <v>0</v>
      </c>
      <c r="M144" s="40">
        <v>0</v>
      </c>
      <c r="N144" s="40">
        <f t="shared" si="4"/>
        <v>480</v>
      </c>
      <c r="O144" s="40">
        <v>0</v>
      </c>
      <c r="P144" s="40">
        <v>2</v>
      </c>
      <c r="Q144" s="40">
        <f t="shared" si="5"/>
        <v>482</v>
      </c>
      <c r="R144" s="40">
        <v>0</v>
      </c>
    </row>
    <row r="145" spans="1:18" ht="16.5">
      <c r="A145" s="38" t="s">
        <v>646</v>
      </c>
      <c r="B145" s="39">
        <v>0</v>
      </c>
      <c r="C145" s="40">
        <v>23</v>
      </c>
      <c r="D145" s="40">
        <v>617</v>
      </c>
      <c r="E145" s="40">
        <v>5</v>
      </c>
      <c r="F145" s="40">
        <v>1</v>
      </c>
      <c r="G145" s="40">
        <v>1</v>
      </c>
      <c r="H145" s="40">
        <v>0</v>
      </c>
      <c r="I145" s="40">
        <v>0</v>
      </c>
      <c r="J145" s="40">
        <v>0</v>
      </c>
      <c r="K145" s="40">
        <v>1</v>
      </c>
      <c r="L145" s="40">
        <v>3</v>
      </c>
      <c r="M145" s="40">
        <v>4</v>
      </c>
      <c r="N145" s="40">
        <f t="shared" si="4"/>
        <v>655</v>
      </c>
      <c r="O145" s="40">
        <v>0</v>
      </c>
      <c r="P145" s="40">
        <v>3</v>
      </c>
      <c r="Q145" s="40">
        <f t="shared" si="5"/>
        <v>658</v>
      </c>
      <c r="R145" s="40">
        <v>0</v>
      </c>
    </row>
    <row r="146" spans="1:18" ht="16.5">
      <c r="A146" s="38" t="s">
        <v>647</v>
      </c>
      <c r="B146" s="39">
        <v>7</v>
      </c>
      <c r="C146" s="40">
        <v>19</v>
      </c>
      <c r="D146" s="40">
        <v>357</v>
      </c>
      <c r="E146" s="40">
        <v>7</v>
      </c>
      <c r="F146" s="40">
        <v>2</v>
      </c>
      <c r="G146" s="40">
        <v>1</v>
      </c>
      <c r="H146" s="40">
        <v>0</v>
      </c>
      <c r="I146" s="40">
        <v>0</v>
      </c>
      <c r="J146" s="40">
        <v>1</v>
      </c>
      <c r="K146" s="40">
        <v>0</v>
      </c>
      <c r="L146" s="40">
        <v>2</v>
      </c>
      <c r="M146" s="40">
        <v>0</v>
      </c>
      <c r="N146" s="40">
        <f t="shared" si="4"/>
        <v>396</v>
      </c>
      <c r="O146" s="40">
        <v>0</v>
      </c>
      <c r="P146" s="40">
        <v>5</v>
      </c>
      <c r="Q146" s="40">
        <f t="shared" si="5"/>
        <v>401</v>
      </c>
      <c r="R146" s="40">
        <v>0</v>
      </c>
    </row>
    <row r="147" spans="1:18" ht="16.5">
      <c r="A147" s="38" t="s">
        <v>648</v>
      </c>
      <c r="B147" s="39">
        <v>4</v>
      </c>
      <c r="C147" s="40">
        <v>19</v>
      </c>
      <c r="D147" s="40">
        <v>575</v>
      </c>
      <c r="E147" s="40">
        <v>6</v>
      </c>
      <c r="F147" s="40">
        <v>1</v>
      </c>
      <c r="G147" s="40">
        <v>0</v>
      </c>
      <c r="H147" s="40">
        <v>0</v>
      </c>
      <c r="I147" s="40">
        <v>0</v>
      </c>
      <c r="J147" s="40">
        <v>0</v>
      </c>
      <c r="K147" s="40">
        <v>0</v>
      </c>
      <c r="L147" s="40">
        <v>12</v>
      </c>
      <c r="M147" s="40">
        <v>0</v>
      </c>
      <c r="N147" s="40">
        <f t="shared" si="4"/>
        <v>617</v>
      </c>
      <c r="O147" s="40">
        <v>0</v>
      </c>
      <c r="P147" s="40">
        <v>4</v>
      </c>
      <c r="Q147" s="40">
        <f t="shared" si="5"/>
        <v>621</v>
      </c>
      <c r="R147" s="40">
        <v>0</v>
      </c>
    </row>
    <row r="148" spans="1:18" ht="16.5">
      <c r="A148" s="38" t="s">
        <v>649</v>
      </c>
      <c r="B148" s="39">
        <v>2</v>
      </c>
      <c r="C148" s="40">
        <v>4</v>
      </c>
      <c r="D148" s="40">
        <v>228</v>
      </c>
      <c r="E148" s="40">
        <v>2</v>
      </c>
      <c r="F148" s="40">
        <v>1</v>
      </c>
      <c r="G148" s="40">
        <v>0</v>
      </c>
      <c r="H148" s="40">
        <v>0</v>
      </c>
      <c r="I148" s="40">
        <v>1</v>
      </c>
      <c r="J148" s="40">
        <v>0</v>
      </c>
      <c r="K148" s="40">
        <v>0</v>
      </c>
      <c r="L148" s="40">
        <v>6</v>
      </c>
      <c r="M148" s="40">
        <v>0</v>
      </c>
      <c r="N148" s="40">
        <f t="shared" si="4"/>
        <v>244</v>
      </c>
      <c r="O148" s="40">
        <v>0</v>
      </c>
      <c r="P148" s="40">
        <v>1</v>
      </c>
      <c r="Q148" s="40">
        <f t="shared" si="5"/>
        <v>245</v>
      </c>
      <c r="R148" s="40">
        <v>0</v>
      </c>
    </row>
    <row r="149" spans="1:18" ht="16.5">
      <c r="A149" s="38" t="s">
        <v>650</v>
      </c>
      <c r="B149" s="39">
        <v>0</v>
      </c>
      <c r="C149" s="40">
        <v>20</v>
      </c>
      <c r="D149" s="40">
        <v>409</v>
      </c>
      <c r="E149" s="40">
        <v>2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f t="shared" si="4"/>
        <v>431</v>
      </c>
      <c r="O149" s="40">
        <v>0</v>
      </c>
      <c r="P149" s="40">
        <v>0</v>
      </c>
      <c r="Q149" s="40">
        <f t="shared" si="5"/>
        <v>431</v>
      </c>
      <c r="R149" s="40">
        <v>0</v>
      </c>
    </row>
    <row r="150" spans="1:18" ht="16.5">
      <c r="A150" s="38" t="s">
        <v>651</v>
      </c>
      <c r="B150" s="39">
        <v>0</v>
      </c>
      <c r="C150" s="40">
        <v>13</v>
      </c>
      <c r="D150" s="40">
        <v>421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1</v>
      </c>
      <c r="M150" s="40">
        <v>0</v>
      </c>
      <c r="N150" s="40">
        <f t="shared" si="4"/>
        <v>435</v>
      </c>
      <c r="O150" s="40">
        <v>0</v>
      </c>
      <c r="P150" s="40">
        <v>1</v>
      </c>
      <c r="Q150" s="40">
        <f t="shared" si="5"/>
        <v>436</v>
      </c>
      <c r="R150" s="40">
        <v>0</v>
      </c>
    </row>
    <row r="151" spans="1:18" ht="16.5">
      <c r="A151" s="38" t="s">
        <v>652</v>
      </c>
      <c r="B151" s="39">
        <v>1</v>
      </c>
      <c r="C151" s="40">
        <v>115</v>
      </c>
      <c r="D151" s="40">
        <v>227</v>
      </c>
      <c r="E151" s="40">
        <v>2</v>
      </c>
      <c r="F151" s="40">
        <v>16</v>
      </c>
      <c r="G151" s="40">
        <v>0</v>
      </c>
      <c r="H151" s="40">
        <v>1</v>
      </c>
      <c r="I151" s="40">
        <v>0</v>
      </c>
      <c r="J151" s="40">
        <v>1</v>
      </c>
      <c r="K151" s="40">
        <v>10</v>
      </c>
      <c r="L151" s="40">
        <v>4</v>
      </c>
      <c r="M151" s="40">
        <v>1</v>
      </c>
      <c r="N151" s="40">
        <f t="shared" si="4"/>
        <v>378</v>
      </c>
      <c r="O151" s="40">
        <v>0</v>
      </c>
      <c r="P151" s="40">
        <v>0</v>
      </c>
      <c r="Q151" s="40">
        <f t="shared" si="5"/>
        <v>378</v>
      </c>
      <c r="R151" s="40">
        <v>0</v>
      </c>
    </row>
    <row r="152" spans="1:18" ht="16.5">
      <c r="A152" s="38" t="s">
        <v>653</v>
      </c>
      <c r="B152" s="39">
        <v>7</v>
      </c>
      <c r="C152" s="40">
        <v>66</v>
      </c>
      <c r="D152" s="40">
        <v>262</v>
      </c>
      <c r="E152" s="40">
        <v>3</v>
      </c>
      <c r="F152" s="40">
        <v>3</v>
      </c>
      <c r="G152" s="40">
        <v>0</v>
      </c>
      <c r="H152" s="40">
        <v>0</v>
      </c>
      <c r="I152" s="40">
        <v>0</v>
      </c>
      <c r="J152" s="40">
        <v>0</v>
      </c>
      <c r="K152" s="40">
        <v>10</v>
      </c>
      <c r="L152" s="40">
        <v>3</v>
      </c>
      <c r="M152" s="40">
        <v>1</v>
      </c>
      <c r="N152" s="40">
        <f t="shared" si="4"/>
        <v>355</v>
      </c>
      <c r="O152" s="40">
        <v>0</v>
      </c>
      <c r="P152" s="40">
        <v>0</v>
      </c>
      <c r="Q152" s="40">
        <f t="shared" si="5"/>
        <v>355</v>
      </c>
      <c r="R152" s="40">
        <v>0</v>
      </c>
    </row>
    <row r="153" spans="1:18" ht="16.5">
      <c r="A153" s="38" t="s">
        <v>654</v>
      </c>
      <c r="B153" s="39">
        <v>2</v>
      </c>
      <c r="C153" s="40">
        <v>291</v>
      </c>
      <c r="D153" s="40">
        <v>356</v>
      </c>
      <c r="E153" s="40">
        <v>0</v>
      </c>
      <c r="F153" s="40">
        <v>2</v>
      </c>
      <c r="G153" s="40">
        <v>0</v>
      </c>
      <c r="H153" s="40">
        <v>0</v>
      </c>
      <c r="I153" s="40">
        <v>0</v>
      </c>
      <c r="J153" s="40">
        <v>0</v>
      </c>
      <c r="K153" s="40">
        <v>10</v>
      </c>
      <c r="L153" s="40">
        <v>0</v>
      </c>
      <c r="M153" s="40">
        <v>0</v>
      </c>
      <c r="N153" s="40">
        <f t="shared" si="4"/>
        <v>661</v>
      </c>
      <c r="O153" s="40">
        <v>0</v>
      </c>
      <c r="P153" s="40">
        <v>1</v>
      </c>
      <c r="Q153" s="40">
        <f t="shared" si="5"/>
        <v>662</v>
      </c>
      <c r="R153" s="40">
        <v>0</v>
      </c>
    </row>
    <row r="154" spans="1:18" ht="16.5">
      <c r="A154" s="38" t="s">
        <v>655</v>
      </c>
      <c r="B154" s="39">
        <v>2</v>
      </c>
      <c r="C154" s="40">
        <v>28</v>
      </c>
      <c r="D154" s="40">
        <v>561</v>
      </c>
      <c r="E154" s="40">
        <v>8</v>
      </c>
      <c r="F154" s="40">
        <v>3</v>
      </c>
      <c r="G154" s="40">
        <v>0</v>
      </c>
      <c r="H154" s="40">
        <v>0</v>
      </c>
      <c r="I154" s="40">
        <v>0</v>
      </c>
      <c r="J154" s="40">
        <v>0</v>
      </c>
      <c r="K154" s="40">
        <v>4</v>
      </c>
      <c r="L154" s="40">
        <v>2</v>
      </c>
      <c r="M154" s="40">
        <v>9</v>
      </c>
      <c r="N154" s="40">
        <f t="shared" si="4"/>
        <v>617</v>
      </c>
      <c r="O154" s="40">
        <v>0</v>
      </c>
      <c r="P154" s="40">
        <v>4</v>
      </c>
      <c r="Q154" s="40">
        <f t="shared" si="5"/>
        <v>621</v>
      </c>
      <c r="R154" s="40">
        <v>0</v>
      </c>
    </row>
    <row r="155" spans="1:18" ht="16.5">
      <c r="A155" s="38" t="s">
        <v>656</v>
      </c>
      <c r="B155" s="39">
        <v>0</v>
      </c>
      <c r="C155" s="40">
        <v>49</v>
      </c>
      <c r="D155" s="40">
        <v>205</v>
      </c>
      <c r="E155" s="40">
        <v>1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1</v>
      </c>
      <c r="L155" s="40">
        <v>0</v>
      </c>
      <c r="M155" s="40">
        <v>0</v>
      </c>
      <c r="N155" s="40">
        <f t="shared" si="4"/>
        <v>256</v>
      </c>
      <c r="O155" s="40">
        <v>0</v>
      </c>
      <c r="P155" s="40">
        <v>0</v>
      </c>
      <c r="Q155" s="40">
        <f t="shared" si="5"/>
        <v>256</v>
      </c>
      <c r="R155" s="40">
        <v>0</v>
      </c>
    </row>
    <row r="156" spans="1:18" ht="16.5">
      <c r="A156" s="38" t="s">
        <v>657</v>
      </c>
      <c r="B156" s="39">
        <v>1</v>
      </c>
      <c r="C156" s="40">
        <v>211</v>
      </c>
      <c r="D156" s="40">
        <v>139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10</v>
      </c>
      <c r="L156" s="40">
        <v>1</v>
      </c>
      <c r="M156" s="40">
        <v>4</v>
      </c>
      <c r="N156" s="40">
        <f t="shared" si="4"/>
        <v>366</v>
      </c>
      <c r="O156" s="40">
        <v>0</v>
      </c>
      <c r="P156" s="40">
        <v>4</v>
      </c>
      <c r="Q156" s="40">
        <f t="shared" si="5"/>
        <v>370</v>
      </c>
      <c r="R156" s="40">
        <v>0</v>
      </c>
    </row>
    <row r="157" spans="1:18" ht="16.5">
      <c r="A157" s="38" t="s">
        <v>658</v>
      </c>
      <c r="B157" s="39">
        <v>1</v>
      </c>
      <c r="C157" s="40">
        <v>113</v>
      </c>
      <c r="D157" s="40">
        <v>562</v>
      </c>
      <c r="E157" s="40">
        <v>3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6</v>
      </c>
      <c r="L157" s="40">
        <v>1</v>
      </c>
      <c r="M157" s="40">
        <v>1</v>
      </c>
      <c r="N157" s="40">
        <f t="shared" si="4"/>
        <v>687</v>
      </c>
      <c r="O157" s="40">
        <v>0</v>
      </c>
      <c r="P157" s="40">
        <v>1</v>
      </c>
      <c r="Q157" s="40">
        <f t="shared" si="5"/>
        <v>688</v>
      </c>
      <c r="R157" s="40">
        <v>0</v>
      </c>
    </row>
    <row r="158" spans="1:18" ht="16.5">
      <c r="A158" s="38" t="s">
        <v>659</v>
      </c>
      <c r="B158" s="39">
        <v>1</v>
      </c>
      <c r="C158" s="40">
        <v>547</v>
      </c>
      <c r="D158" s="40">
        <v>24</v>
      </c>
      <c r="E158" s="40">
        <v>0</v>
      </c>
      <c r="F158" s="40">
        <v>3</v>
      </c>
      <c r="G158" s="40">
        <v>0</v>
      </c>
      <c r="H158" s="40">
        <v>1</v>
      </c>
      <c r="I158" s="40">
        <v>1</v>
      </c>
      <c r="J158" s="40">
        <v>0</v>
      </c>
      <c r="K158" s="40">
        <v>0</v>
      </c>
      <c r="L158" s="40">
        <v>0</v>
      </c>
      <c r="M158" s="40">
        <v>4</v>
      </c>
      <c r="N158" s="40">
        <f t="shared" si="4"/>
        <v>581</v>
      </c>
      <c r="O158" s="40">
        <v>0</v>
      </c>
      <c r="P158" s="40">
        <v>1</v>
      </c>
      <c r="Q158" s="40">
        <f t="shared" si="5"/>
        <v>582</v>
      </c>
      <c r="R158" s="40">
        <v>0</v>
      </c>
    </row>
    <row r="159" spans="1:18" ht="16.5">
      <c r="A159" s="38" t="s">
        <v>660</v>
      </c>
      <c r="B159" s="39">
        <v>0</v>
      </c>
      <c r="C159" s="40">
        <v>112</v>
      </c>
      <c r="D159" s="40">
        <v>110</v>
      </c>
      <c r="E159" s="40">
        <v>0</v>
      </c>
      <c r="F159" s="40">
        <v>0</v>
      </c>
      <c r="G159" s="40">
        <v>0</v>
      </c>
      <c r="H159" s="40">
        <v>1</v>
      </c>
      <c r="I159" s="40">
        <v>0</v>
      </c>
      <c r="J159" s="40">
        <v>0</v>
      </c>
      <c r="K159" s="40">
        <v>1</v>
      </c>
      <c r="L159" s="40">
        <v>3</v>
      </c>
      <c r="M159" s="40">
        <v>1</v>
      </c>
      <c r="N159" s="40">
        <f t="shared" si="4"/>
        <v>228</v>
      </c>
      <c r="O159" s="40">
        <v>0</v>
      </c>
      <c r="P159" s="40">
        <v>2</v>
      </c>
      <c r="Q159" s="40">
        <f t="shared" si="5"/>
        <v>230</v>
      </c>
      <c r="R159" s="40">
        <v>0</v>
      </c>
    </row>
    <row r="160" spans="1:18" ht="16.5">
      <c r="A160" s="38" t="s">
        <v>661</v>
      </c>
      <c r="B160" s="39">
        <v>2</v>
      </c>
      <c r="C160" s="40">
        <v>253</v>
      </c>
      <c r="D160" s="40">
        <v>22</v>
      </c>
      <c r="E160" s="40">
        <v>0</v>
      </c>
      <c r="F160" s="40">
        <v>2</v>
      </c>
      <c r="G160" s="40">
        <v>1</v>
      </c>
      <c r="H160" s="40">
        <v>0</v>
      </c>
      <c r="I160" s="40">
        <v>0</v>
      </c>
      <c r="J160" s="40">
        <v>0</v>
      </c>
      <c r="K160" s="40">
        <v>1</v>
      </c>
      <c r="L160" s="40">
        <v>1</v>
      </c>
      <c r="M160" s="40">
        <v>0</v>
      </c>
      <c r="N160" s="40">
        <f t="shared" si="4"/>
        <v>282</v>
      </c>
      <c r="O160" s="40">
        <v>0</v>
      </c>
      <c r="P160" s="40">
        <v>0</v>
      </c>
      <c r="Q160" s="40">
        <f t="shared" si="5"/>
        <v>282</v>
      </c>
      <c r="R160" s="40">
        <v>0</v>
      </c>
    </row>
    <row r="161" spans="1:18" ht="16.5">
      <c r="A161" s="38" t="s">
        <v>662</v>
      </c>
      <c r="B161" s="39">
        <v>7</v>
      </c>
      <c r="C161" s="40">
        <v>256</v>
      </c>
      <c r="D161" s="40">
        <v>71</v>
      </c>
      <c r="E161" s="40">
        <v>0</v>
      </c>
      <c r="F161" s="40">
        <v>2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f t="shared" si="4"/>
        <v>336</v>
      </c>
      <c r="O161" s="40">
        <v>0</v>
      </c>
      <c r="P161" s="40">
        <v>0</v>
      </c>
      <c r="Q161" s="40">
        <f t="shared" si="5"/>
        <v>336</v>
      </c>
      <c r="R161" s="40">
        <v>0</v>
      </c>
    </row>
    <row r="162" spans="1:18" ht="16.5">
      <c r="A162" s="38" t="s">
        <v>663</v>
      </c>
      <c r="B162" s="39">
        <v>1</v>
      </c>
      <c r="C162" s="40">
        <v>354</v>
      </c>
      <c r="D162" s="40">
        <v>10</v>
      </c>
      <c r="E162" s="40">
        <v>1</v>
      </c>
      <c r="F162" s="40">
        <v>0</v>
      </c>
      <c r="G162" s="40">
        <v>1</v>
      </c>
      <c r="H162" s="40">
        <v>0</v>
      </c>
      <c r="I162" s="40">
        <v>0</v>
      </c>
      <c r="J162" s="40">
        <v>1</v>
      </c>
      <c r="K162" s="40">
        <v>1</v>
      </c>
      <c r="L162" s="40">
        <v>0</v>
      </c>
      <c r="M162" s="40">
        <v>0</v>
      </c>
      <c r="N162" s="40">
        <f t="shared" si="4"/>
        <v>369</v>
      </c>
      <c r="O162" s="40">
        <v>0</v>
      </c>
      <c r="P162" s="40">
        <v>0</v>
      </c>
      <c r="Q162" s="40">
        <f t="shared" si="5"/>
        <v>369</v>
      </c>
      <c r="R162" s="40">
        <v>0</v>
      </c>
    </row>
    <row r="163" spans="1:18" ht="16.5">
      <c r="A163" s="38" t="s">
        <v>664</v>
      </c>
      <c r="B163" s="39">
        <v>3</v>
      </c>
      <c r="C163" s="40">
        <v>68</v>
      </c>
      <c r="D163" s="40">
        <v>410</v>
      </c>
      <c r="E163" s="40">
        <v>3</v>
      </c>
      <c r="F163" s="40">
        <v>3</v>
      </c>
      <c r="G163" s="40">
        <v>1</v>
      </c>
      <c r="H163" s="40">
        <v>0</v>
      </c>
      <c r="I163" s="40">
        <v>1</v>
      </c>
      <c r="J163" s="40">
        <v>1</v>
      </c>
      <c r="K163" s="40">
        <v>1</v>
      </c>
      <c r="L163" s="40">
        <v>4</v>
      </c>
      <c r="M163" s="40">
        <v>2</v>
      </c>
      <c r="N163" s="40">
        <f t="shared" si="4"/>
        <v>497</v>
      </c>
      <c r="O163" s="40">
        <v>0</v>
      </c>
      <c r="P163" s="40">
        <v>0</v>
      </c>
      <c r="Q163" s="40">
        <f t="shared" si="5"/>
        <v>497</v>
      </c>
      <c r="R163" s="40">
        <v>0</v>
      </c>
    </row>
    <row r="164" spans="1:18" ht="16.5">
      <c r="A164" s="38" t="s">
        <v>665</v>
      </c>
      <c r="B164" s="39">
        <v>0</v>
      </c>
      <c r="C164" s="40">
        <v>115</v>
      </c>
      <c r="D164" s="40">
        <v>200</v>
      </c>
      <c r="E164" s="40">
        <v>1</v>
      </c>
      <c r="F164" s="40">
        <v>3</v>
      </c>
      <c r="G164" s="40">
        <v>0</v>
      </c>
      <c r="H164" s="40">
        <v>0</v>
      </c>
      <c r="I164" s="40">
        <v>0</v>
      </c>
      <c r="J164" s="40">
        <v>0</v>
      </c>
      <c r="K164" s="40">
        <v>3</v>
      </c>
      <c r="L164" s="40">
        <v>1</v>
      </c>
      <c r="M164" s="40">
        <v>0</v>
      </c>
      <c r="N164" s="40">
        <f t="shared" si="4"/>
        <v>323</v>
      </c>
      <c r="O164" s="40">
        <v>0</v>
      </c>
      <c r="P164" s="40">
        <v>1</v>
      </c>
      <c r="Q164" s="40">
        <f t="shared" si="5"/>
        <v>324</v>
      </c>
      <c r="R164" s="40">
        <v>0</v>
      </c>
    </row>
    <row r="165" spans="1:18" ht="16.5">
      <c r="A165" s="38" t="s">
        <v>666</v>
      </c>
      <c r="B165" s="39">
        <v>4</v>
      </c>
      <c r="C165" s="40">
        <v>22</v>
      </c>
      <c r="D165" s="40">
        <v>448</v>
      </c>
      <c r="E165" s="40">
        <v>3</v>
      </c>
      <c r="F165" s="40">
        <v>8</v>
      </c>
      <c r="G165" s="40">
        <v>0</v>
      </c>
      <c r="H165" s="40">
        <v>0</v>
      </c>
      <c r="I165" s="40">
        <v>0</v>
      </c>
      <c r="J165" s="40">
        <v>3</v>
      </c>
      <c r="K165" s="40">
        <v>1</v>
      </c>
      <c r="L165" s="40">
        <v>0</v>
      </c>
      <c r="M165" s="40">
        <v>1</v>
      </c>
      <c r="N165" s="40">
        <f t="shared" si="4"/>
        <v>490</v>
      </c>
      <c r="O165" s="40">
        <v>0</v>
      </c>
      <c r="P165" s="40">
        <v>0</v>
      </c>
      <c r="Q165" s="40">
        <f t="shared" si="5"/>
        <v>490</v>
      </c>
      <c r="R165" s="40">
        <v>0</v>
      </c>
    </row>
    <row r="166" spans="1:18" ht="16.5">
      <c r="A166" s="38" t="s">
        <v>667</v>
      </c>
      <c r="B166" s="39">
        <v>4</v>
      </c>
      <c r="C166" s="40">
        <v>134</v>
      </c>
      <c r="D166" s="40">
        <v>201</v>
      </c>
      <c r="E166" s="40">
        <v>1</v>
      </c>
      <c r="F166" s="40">
        <v>0</v>
      </c>
      <c r="G166" s="40">
        <v>0</v>
      </c>
      <c r="H166" s="40">
        <v>2</v>
      </c>
      <c r="I166" s="40">
        <v>2</v>
      </c>
      <c r="J166" s="40">
        <v>0</v>
      </c>
      <c r="K166" s="40">
        <v>2</v>
      </c>
      <c r="L166" s="40">
        <v>1</v>
      </c>
      <c r="M166" s="40">
        <v>0</v>
      </c>
      <c r="N166" s="40">
        <f t="shared" si="4"/>
        <v>347</v>
      </c>
      <c r="O166" s="40">
        <v>0</v>
      </c>
      <c r="P166" s="40">
        <v>3</v>
      </c>
      <c r="Q166" s="40">
        <f t="shared" si="5"/>
        <v>350</v>
      </c>
      <c r="R166" s="40">
        <v>0</v>
      </c>
    </row>
    <row r="167" spans="1:18" ht="16.5">
      <c r="A167" s="38" t="s">
        <v>668</v>
      </c>
      <c r="B167" s="39">
        <v>0</v>
      </c>
      <c r="C167" s="40">
        <v>69</v>
      </c>
      <c r="D167" s="40">
        <v>108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f t="shared" si="4"/>
        <v>177</v>
      </c>
      <c r="O167" s="40">
        <v>0</v>
      </c>
      <c r="P167" s="40">
        <v>0</v>
      </c>
      <c r="Q167" s="40">
        <f t="shared" si="5"/>
        <v>177</v>
      </c>
      <c r="R167" s="40">
        <v>0</v>
      </c>
    </row>
    <row r="168" spans="1:18" ht="16.5">
      <c r="A168" s="38" t="s">
        <v>669</v>
      </c>
      <c r="B168" s="39">
        <v>3</v>
      </c>
      <c r="C168" s="40">
        <v>113</v>
      </c>
      <c r="D168" s="40">
        <v>280</v>
      </c>
      <c r="E168" s="40">
        <v>9</v>
      </c>
      <c r="F168" s="40">
        <v>0</v>
      </c>
      <c r="G168" s="40">
        <v>0</v>
      </c>
      <c r="H168" s="40">
        <v>0</v>
      </c>
      <c r="I168" s="40">
        <v>0</v>
      </c>
      <c r="J168" s="40">
        <v>1</v>
      </c>
      <c r="K168" s="40">
        <v>0</v>
      </c>
      <c r="L168" s="40">
        <v>4</v>
      </c>
      <c r="M168" s="40">
        <v>1</v>
      </c>
      <c r="N168" s="40">
        <f t="shared" si="4"/>
        <v>411</v>
      </c>
      <c r="O168" s="40">
        <v>0</v>
      </c>
      <c r="P168" s="40">
        <v>1</v>
      </c>
      <c r="Q168" s="40">
        <f t="shared" si="5"/>
        <v>412</v>
      </c>
      <c r="R168" s="40">
        <v>0</v>
      </c>
    </row>
    <row r="169" spans="1:18" ht="16.5">
      <c r="A169" s="38" t="s">
        <v>670</v>
      </c>
      <c r="B169" s="39">
        <v>0</v>
      </c>
      <c r="C169" s="40">
        <v>88</v>
      </c>
      <c r="D169" s="40">
        <v>445</v>
      </c>
      <c r="E169" s="40">
        <v>1</v>
      </c>
      <c r="F169" s="40">
        <v>1</v>
      </c>
      <c r="G169" s="40">
        <v>0</v>
      </c>
      <c r="H169" s="40">
        <v>0</v>
      </c>
      <c r="I169" s="40">
        <v>0</v>
      </c>
      <c r="J169" s="40">
        <v>0</v>
      </c>
      <c r="K169" s="40">
        <v>16</v>
      </c>
      <c r="L169" s="40">
        <v>0</v>
      </c>
      <c r="M169" s="40">
        <v>0</v>
      </c>
      <c r="N169" s="40">
        <f t="shared" si="4"/>
        <v>551</v>
      </c>
      <c r="O169" s="40">
        <v>0</v>
      </c>
      <c r="P169" s="40">
        <v>0</v>
      </c>
      <c r="Q169" s="40">
        <f t="shared" si="5"/>
        <v>551</v>
      </c>
      <c r="R169" s="40">
        <v>0</v>
      </c>
    </row>
    <row r="170" spans="1:18" ht="16.5">
      <c r="A170" s="38" t="s">
        <v>671</v>
      </c>
      <c r="B170" s="39">
        <v>0</v>
      </c>
      <c r="C170" s="40">
        <v>26</v>
      </c>
      <c r="D170" s="40">
        <v>380</v>
      </c>
      <c r="E170" s="40">
        <v>1</v>
      </c>
      <c r="F170" s="40">
        <v>0</v>
      </c>
      <c r="G170" s="40">
        <v>1</v>
      </c>
      <c r="H170" s="40">
        <v>0</v>
      </c>
      <c r="I170" s="40">
        <v>0</v>
      </c>
      <c r="J170" s="40">
        <v>0</v>
      </c>
      <c r="K170" s="40">
        <v>1</v>
      </c>
      <c r="L170" s="40">
        <v>0</v>
      </c>
      <c r="M170" s="40">
        <v>1</v>
      </c>
      <c r="N170" s="40">
        <f t="shared" si="4"/>
        <v>410</v>
      </c>
      <c r="O170" s="40">
        <v>0</v>
      </c>
      <c r="P170" s="40">
        <v>2</v>
      </c>
      <c r="Q170" s="40">
        <f t="shared" si="5"/>
        <v>412</v>
      </c>
      <c r="R170" s="40">
        <v>0</v>
      </c>
    </row>
    <row r="171" spans="1:18" ht="16.5">
      <c r="A171" s="38" t="s">
        <v>672</v>
      </c>
      <c r="B171" s="39">
        <v>0</v>
      </c>
      <c r="C171" s="40">
        <v>28</v>
      </c>
      <c r="D171" s="40">
        <v>193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1</v>
      </c>
      <c r="K171" s="40">
        <v>5</v>
      </c>
      <c r="L171" s="40">
        <v>1</v>
      </c>
      <c r="M171" s="40">
        <v>1</v>
      </c>
      <c r="N171" s="40">
        <f t="shared" si="4"/>
        <v>229</v>
      </c>
      <c r="O171" s="40">
        <v>0</v>
      </c>
      <c r="P171" s="40">
        <v>1</v>
      </c>
      <c r="Q171" s="40">
        <f t="shared" si="5"/>
        <v>230</v>
      </c>
      <c r="R171" s="40">
        <v>0</v>
      </c>
    </row>
    <row r="172" spans="1:18" ht="16.5">
      <c r="A172" s="38" t="s">
        <v>673</v>
      </c>
      <c r="B172" s="39">
        <v>2</v>
      </c>
      <c r="C172" s="40">
        <v>87</v>
      </c>
      <c r="D172" s="40">
        <v>130</v>
      </c>
      <c r="E172" s="40">
        <v>24</v>
      </c>
      <c r="F172" s="40">
        <v>1</v>
      </c>
      <c r="G172" s="40">
        <v>0</v>
      </c>
      <c r="H172" s="40">
        <v>0</v>
      </c>
      <c r="I172" s="40">
        <v>0</v>
      </c>
      <c r="J172" s="40">
        <v>0</v>
      </c>
      <c r="K172" s="40">
        <v>1</v>
      </c>
      <c r="L172" s="40">
        <v>1</v>
      </c>
      <c r="M172" s="40">
        <v>1</v>
      </c>
      <c r="N172" s="40">
        <f t="shared" si="4"/>
        <v>247</v>
      </c>
      <c r="O172" s="40">
        <v>0</v>
      </c>
      <c r="P172" s="40">
        <v>0</v>
      </c>
      <c r="Q172" s="40">
        <f t="shared" si="5"/>
        <v>247</v>
      </c>
      <c r="R172" s="40">
        <v>0</v>
      </c>
    </row>
    <row r="173" spans="1:18" ht="16.5">
      <c r="A173" s="38" t="s">
        <v>674</v>
      </c>
      <c r="B173" s="39">
        <v>0</v>
      </c>
      <c r="C173" s="40">
        <v>103</v>
      </c>
      <c r="D173" s="40">
        <v>179</v>
      </c>
      <c r="E173" s="40">
        <v>3</v>
      </c>
      <c r="F173" s="40">
        <v>1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0">
        <v>0</v>
      </c>
      <c r="M173" s="40">
        <v>2</v>
      </c>
      <c r="N173" s="40">
        <f t="shared" si="4"/>
        <v>288</v>
      </c>
      <c r="O173" s="40">
        <v>0</v>
      </c>
      <c r="P173" s="40">
        <v>1</v>
      </c>
      <c r="Q173" s="40">
        <f t="shared" si="5"/>
        <v>289</v>
      </c>
      <c r="R173" s="40">
        <v>0</v>
      </c>
    </row>
    <row r="174" spans="1:18" ht="16.5">
      <c r="A174" s="38" t="s">
        <v>675</v>
      </c>
      <c r="B174" s="39">
        <v>4</v>
      </c>
      <c r="C174" s="40">
        <v>4</v>
      </c>
      <c r="D174" s="40">
        <v>397</v>
      </c>
      <c r="E174" s="40">
        <v>5</v>
      </c>
      <c r="F174" s="40">
        <v>1</v>
      </c>
      <c r="G174" s="40">
        <v>0</v>
      </c>
      <c r="H174" s="40">
        <v>0</v>
      </c>
      <c r="I174" s="40">
        <v>1</v>
      </c>
      <c r="J174" s="40">
        <v>1</v>
      </c>
      <c r="K174" s="40">
        <v>0</v>
      </c>
      <c r="L174" s="40">
        <v>0</v>
      </c>
      <c r="M174" s="40">
        <v>1</v>
      </c>
      <c r="N174" s="40">
        <f t="shared" si="4"/>
        <v>414</v>
      </c>
      <c r="O174" s="40">
        <v>0</v>
      </c>
      <c r="P174" s="40">
        <v>0</v>
      </c>
      <c r="Q174" s="40">
        <f t="shared" si="5"/>
        <v>414</v>
      </c>
      <c r="R174" s="40">
        <v>0</v>
      </c>
    </row>
    <row r="175" spans="1:18" ht="16.5">
      <c r="A175" s="38" t="s">
        <v>676</v>
      </c>
      <c r="B175" s="39">
        <v>3</v>
      </c>
      <c r="C175" s="40">
        <v>15</v>
      </c>
      <c r="D175" s="40">
        <v>473</v>
      </c>
      <c r="E175" s="40">
        <v>4</v>
      </c>
      <c r="F175" s="40">
        <v>1</v>
      </c>
      <c r="G175" s="40">
        <v>0</v>
      </c>
      <c r="H175" s="40">
        <v>0</v>
      </c>
      <c r="I175" s="40">
        <v>1</v>
      </c>
      <c r="J175" s="40">
        <v>0</v>
      </c>
      <c r="K175" s="40">
        <v>10</v>
      </c>
      <c r="L175" s="40">
        <v>6</v>
      </c>
      <c r="M175" s="40">
        <v>0</v>
      </c>
      <c r="N175" s="40">
        <f t="shared" si="4"/>
        <v>513</v>
      </c>
      <c r="O175" s="40">
        <v>0</v>
      </c>
      <c r="P175" s="40">
        <v>4</v>
      </c>
      <c r="Q175" s="40">
        <f t="shared" si="5"/>
        <v>517</v>
      </c>
      <c r="R175" s="40">
        <v>0</v>
      </c>
    </row>
    <row r="176" spans="1:18" ht="16.5">
      <c r="A176" s="38" t="s">
        <v>677</v>
      </c>
      <c r="B176" s="39">
        <v>2</v>
      </c>
      <c r="C176" s="40">
        <v>88</v>
      </c>
      <c r="D176" s="40">
        <v>89</v>
      </c>
      <c r="E176" s="40">
        <v>3</v>
      </c>
      <c r="F176" s="40">
        <v>1</v>
      </c>
      <c r="G176" s="40">
        <v>0</v>
      </c>
      <c r="H176" s="40">
        <v>0</v>
      </c>
      <c r="I176" s="40">
        <v>1</v>
      </c>
      <c r="J176" s="40">
        <v>0</v>
      </c>
      <c r="K176" s="40">
        <v>0</v>
      </c>
      <c r="L176" s="40">
        <v>0</v>
      </c>
      <c r="M176" s="40">
        <v>0</v>
      </c>
      <c r="N176" s="40">
        <f t="shared" si="4"/>
        <v>184</v>
      </c>
      <c r="O176" s="40">
        <v>0</v>
      </c>
      <c r="P176" s="40">
        <v>0</v>
      </c>
      <c r="Q176" s="40">
        <f t="shared" si="5"/>
        <v>184</v>
      </c>
      <c r="R176" s="40">
        <v>0</v>
      </c>
    </row>
    <row r="177" spans="1:18" ht="16.5">
      <c r="A177" s="38" t="s">
        <v>678</v>
      </c>
      <c r="B177" s="39">
        <v>2</v>
      </c>
      <c r="C177" s="40">
        <v>5</v>
      </c>
      <c r="D177" s="40">
        <v>265</v>
      </c>
      <c r="E177" s="40">
        <v>2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0</v>
      </c>
      <c r="L177" s="40">
        <v>9</v>
      </c>
      <c r="M177" s="40">
        <v>3</v>
      </c>
      <c r="N177" s="40">
        <f t="shared" si="4"/>
        <v>286</v>
      </c>
      <c r="O177" s="40">
        <v>0</v>
      </c>
      <c r="P177" s="40">
        <v>2</v>
      </c>
      <c r="Q177" s="40">
        <f t="shared" si="5"/>
        <v>288</v>
      </c>
      <c r="R177" s="40">
        <v>0</v>
      </c>
    </row>
    <row r="178" spans="1:18" ht="16.5">
      <c r="A178" s="38" t="s">
        <v>679</v>
      </c>
      <c r="B178" s="39">
        <v>1</v>
      </c>
      <c r="C178" s="40">
        <v>116</v>
      </c>
      <c r="D178" s="40">
        <v>69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1</v>
      </c>
      <c r="L178" s="40">
        <v>0</v>
      </c>
      <c r="M178" s="40">
        <v>0</v>
      </c>
      <c r="N178" s="40">
        <f t="shared" si="4"/>
        <v>187</v>
      </c>
      <c r="O178" s="40">
        <v>0</v>
      </c>
      <c r="P178" s="40">
        <v>2</v>
      </c>
      <c r="Q178" s="40">
        <f t="shared" si="5"/>
        <v>189</v>
      </c>
      <c r="R178" s="40">
        <v>0</v>
      </c>
    </row>
    <row r="179" spans="1:18" ht="16.5">
      <c r="A179" s="38" t="s">
        <v>680</v>
      </c>
      <c r="B179" s="39">
        <v>0</v>
      </c>
      <c r="C179" s="40">
        <v>57</v>
      </c>
      <c r="D179" s="40">
        <v>6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0</v>
      </c>
      <c r="L179" s="40">
        <v>0</v>
      </c>
      <c r="M179" s="40">
        <v>0</v>
      </c>
      <c r="N179" s="40">
        <f t="shared" si="4"/>
        <v>63</v>
      </c>
      <c r="O179" s="40">
        <v>0</v>
      </c>
      <c r="P179" s="40">
        <v>0</v>
      </c>
      <c r="Q179" s="40">
        <f t="shared" si="5"/>
        <v>63</v>
      </c>
      <c r="R179" s="40">
        <v>0</v>
      </c>
    </row>
    <row r="180" spans="1:18" ht="16.5">
      <c r="A180" s="38" t="s">
        <v>681</v>
      </c>
      <c r="B180" s="39">
        <v>0</v>
      </c>
      <c r="C180" s="40">
        <v>140</v>
      </c>
      <c r="D180" s="40">
        <v>371</v>
      </c>
      <c r="E180" s="40">
        <v>1</v>
      </c>
      <c r="F180" s="40">
        <v>2</v>
      </c>
      <c r="G180" s="40">
        <v>0</v>
      </c>
      <c r="H180" s="40">
        <v>0</v>
      </c>
      <c r="I180" s="40">
        <v>0</v>
      </c>
      <c r="J180" s="40">
        <v>0</v>
      </c>
      <c r="K180" s="40">
        <v>1</v>
      </c>
      <c r="L180" s="40">
        <v>0</v>
      </c>
      <c r="M180" s="40">
        <v>0</v>
      </c>
      <c r="N180" s="40">
        <f t="shared" si="4"/>
        <v>515</v>
      </c>
      <c r="O180" s="40">
        <v>0</v>
      </c>
      <c r="P180" s="40">
        <v>0</v>
      </c>
      <c r="Q180" s="40">
        <f t="shared" si="5"/>
        <v>515</v>
      </c>
      <c r="R180" s="40">
        <v>0</v>
      </c>
    </row>
    <row r="181" spans="1:18" ht="16.5">
      <c r="A181" s="38" t="s">
        <v>682</v>
      </c>
      <c r="B181" s="39">
        <v>0</v>
      </c>
      <c r="C181" s="40">
        <v>70</v>
      </c>
      <c r="D181" s="40">
        <v>239</v>
      </c>
      <c r="E181" s="40">
        <v>2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1</v>
      </c>
      <c r="L181" s="40">
        <v>0</v>
      </c>
      <c r="M181" s="40">
        <v>0</v>
      </c>
      <c r="N181" s="40">
        <f t="shared" si="4"/>
        <v>312</v>
      </c>
      <c r="O181" s="40">
        <v>0</v>
      </c>
      <c r="P181" s="40">
        <v>0</v>
      </c>
      <c r="Q181" s="40">
        <f t="shared" si="5"/>
        <v>312</v>
      </c>
      <c r="R181" s="40">
        <v>0</v>
      </c>
    </row>
    <row r="182" spans="1:18" ht="16.5">
      <c r="A182" s="38" t="s">
        <v>683</v>
      </c>
      <c r="B182" s="39">
        <v>0</v>
      </c>
      <c r="C182" s="40">
        <v>24</v>
      </c>
      <c r="D182" s="40">
        <v>174</v>
      </c>
      <c r="E182" s="40">
        <v>2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5</v>
      </c>
      <c r="L182" s="40">
        <v>0</v>
      </c>
      <c r="M182" s="40">
        <v>0</v>
      </c>
      <c r="N182" s="40">
        <f t="shared" si="4"/>
        <v>205</v>
      </c>
      <c r="O182" s="40">
        <v>0</v>
      </c>
      <c r="P182" s="40">
        <v>0</v>
      </c>
      <c r="Q182" s="40">
        <f t="shared" si="5"/>
        <v>205</v>
      </c>
      <c r="R182" s="40">
        <v>0</v>
      </c>
    </row>
    <row r="183" spans="1:18" ht="16.5">
      <c r="A183" s="38" t="s">
        <v>684</v>
      </c>
      <c r="B183" s="39">
        <v>3</v>
      </c>
      <c r="C183" s="40">
        <v>122</v>
      </c>
      <c r="D183" s="40">
        <v>97</v>
      </c>
      <c r="E183" s="40">
        <v>0</v>
      </c>
      <c r="F183" s="40">
        <v>1</v>
      </c>
      <c r="G183" s="40">
        <v>0</v>
      </c>
      <c r="H183" s="40">
        <v>0</v>
      </c>
      <c r="I183" s="40">
        <v>1</v>
      </c>
      <c r="J183" s="40">
        <v>1</v>
      </c>
      <c r="K183" s="40">
        <v>0</v>
      </c>
      <c r="L183" s="40">
        <v>0</v>
      </c>
      <c r="M183" s="40">
        <v>0</v>
      </c>
      <c r="N183" s="40">
        <f t="shared" si="4"/>
        <v>225</v>
      </c>
      <c r="O183" s="40">
        <v>0</v>
      </c>
      <c r="P183" s="40">
        <v>0</v>
      </c>
      <c r="Q183" s="40">
        <f t="shared" si="5"/>
        <v>225</v>
      </c>
      <c r="R183" s="40">
        <v>0</v>
      </c>
    </row>
    <row r="184" spans="1:18" ht="16.5">
      <c r="A184" s="38" t="s">
        <v>685</v>
      </c>
      <c r="B184" s="39">
        <v>6</v>
      </c>
      <c r="C184" s="40">
        <v>9</v>
      </c>
      <c r="D184" s="40">
        <v>174</v>
      </c>
      <c r="E184" s="40">
        <v>13</v>
      </c>
      <c r="F184" s="40">
        <v>1</v>
      </c>
      <c r="G184" s="40">
        <v>4</v>
      </c>
      <c r="H184" s="40">
        <v>1</v>
      </c>
      <c r="I184" s="40">
        <v>2</v>
      </c>
      <c r="J184" s="40">
        <v>3</v>
      </c>
      <c r="K184" s="40">
        <v>1</v>
      </c>
      <c r="L184" s="40">
        <v>4</v>
      </c>
      <c r="M184" s="40">
        <v>12</v>
      </c>
      <c r="N184" s="40">
        <f t="shared" si="4"/>
        <v>230</v>
      </c>
      <c r="O184" s="40">
        <v>0</v>
      </c>
      <c r="P184" s="40">
        <v>12</v>
      </c>
      <c r="Q184" s="40">
        <f t="shared" si="5"/>
        <v>242</v>
      </c>
      <c r="R184" s="40">
        <v>0</v>
      </c>
    </row>
    <row r="185" spans="1:18" ht="16.5">
      <c r="A185" s="38" t="s">
        <v>686</v>
      </c>
      <c r="B185" s="39">
        <v>0</v>
      </c>
      <c r="C185" s="40">
        <v>109</v>
      </c>
      <c r="D185" s="40">
        <v>329</v>
      </c>
      <c r="E185" s="40">
        <v>1</v>
      </c>
      <c r="F185" s="40">
        <v>1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f t="shared" si="4"/>
        <v>440</v>
      </c>
      <c r="O185" s="40">
        <v>0</v>
      </c>
      <c r="P185" s="40">
        <v>0</v>
      </c>
      <c r="Q185" s="40">
        <f t="shared" si="5"/>
        <v>440</v>
      </c>
      <c r="R185" s="40">
        <v>0</v>
      </c>
    </row>
    <row r="186" spans="1:18" ht="16.5">
      <c r="A186" s="38" t="s">
        <v>687</v>
      </c>
      <c r="B186" s="39">
        <v>0</v>
      </c>
      <c r="C186" s="40">
        <v>10</v>
      </c>
      <c r="D186" s="40">
        <v>96</v>
      </c>
      <c r="E186" s="40">
        <v>1</v>
      </c>
      <c r="F186" s="40">
        <v>0</v>
      </c>
      <c r="G186" s="40">
        <v>1</v>
      </c>
      <c r="H186" s="40">
        <v>0</v>
      </c>
      <c r="I186" s="40">
        <v>0</v>
      </c>
      <c r="J186" s="40">
        <v>0</v>
      </c>
      <c r="K186" s="40">
        <v>6</v>
      </c>
      <c r="L186" s="40">
        <v>0</v>
      </c>
      <c r="M186" s="40">
        <v>2</v>
      </c>
      <c r="N186" s="40">
        <f t="shared" si="4"/>
        <v>116</v>
      </c>
      <c r="O186" s="40">
        <v>0</v>
      </c>
      <c r="P186" s="40">
        <v>0</v>
      </c>
      <c r="Q186" s="40">
        <f t="shared" si="5"/>
        <v>116</v>
      </c>
      <c r="R186" s="40">
        <v>0</v>
      </c>
    </row>
    <row r="187" spans="1:18" ht="16.5">
      <c r="A187" s="38" t="s">
        <v>688</v>
      </c>
      <c r="B187" s="39">
        <v>0</v>
      </c>
      <c r="C187" s="40">
        <v>1</v>
      </c>
      <c r="D187" s="40">
        <v>71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f t="shared" si="4"/>
        <v>72</v>
      </c>
      <c r="O187" s="40">
        <v>0</v>
      </c>
      <c r="P187" s="40">
        <v>0</v>
      </c>
      <c r="Q187" s="40">
        <f t="shared" si="5"/>
        <v>72</v>
      </c>
      <c r="R187" s="40">
        <v>0</v>
      </c>
    </row>
    <row r="188" spans="1:18" ht="16.5">
      <c r="A188" s="38" t="s">
        <v>689</v>
      </c>
      <c r="B188" s="39">
        <v>0</v>
      </c>
      <c r="C188" s="40">
        <v>5</v>
      </c>
      <c r="D188" s="40">
        <v>210</v>
      </c>
      <c r="E188" s="40">
        <v>1</v>
      </c>
      <c r="F188" s="40">
        <v>1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9</v>
      </c>
      <c r="M188" s="40">
        <v>1</v>
      </c>
      <c r="N188" s="40">
        <f t="shared" si="4"/>
        <v>227</v>
      </c>
      <c r="O188" s="40">
        <v>0</v>
      </c>
      <c r="P188" s="40">
        <v>0</v>
      </c>
      <c r="Q188" s="40">
        <f t="shared" si="5"/>
        <v>227</v>
      </c>
      <c r="R188" s="40">
        <v>0</v>
      </c>
    </row>
    <row r="189" spans="1:18" ht="16.5">
      <c r="A189" s="38" t="s">
        <v>690</v>
      </c>
      <c r="B189" s="39">
        <v>1</v>
      </c>
      <c r="C189" s="40">
        <v>9</v>
      </c>
      <c r="D189" s="40">
        <v>203</v>
      </c>
      <c r="E189" s="40">
        <v>0</v>
      </c>
      <c r="F189" s="40">
        <v>0</v>
      </c>
      <c r="G189" s="40">
        <v>0</v>
      </c>
      <c r="H189" s="40">
        <v>1</v>
      </c>
      <c r="I189" s="40">
        <v>0</v>
      </c>
      <c r="J189" s="40">
        <v>0</v>
      </c>
      <c r="K189" s="40">
        <v>0</v>
      </c>
      <c r="L189" s="40">
        <v>5</v>
      </c>
      <c r="M189" s="40">
        <v>1</v>
      </c>
      <c r="N189" s="40">
        <f t="shared" si="4"/>
        <v>220</v>
      </c>
      <c r="O189" s="40">
        <v>0</v>
      </c>
      <c r="P189" s="40">
        <v>1</v>
      </c>
      <c r="Q189" s="40">
        <f t="shared" si="5"/>
        <v>221</v>
      </c>
      <c r="R189" s="40">
        <v>0</v>
      </c>
    </row>
    <row r="190" spans="1:18" ht="16.5">
      <c r="A190" s="38" t="s">
        <v>691</v>
      </c>
      <c r="B190" s="39">
        <v>1</v>
      </c>
      <c r="C190" s="40">
        <v>46</v>
      </c>
      <c r="D190" s="40">
        <v>257</v>
      </c>
      <c r="E190" s="40">
        <v>2</v>
      </c>
      <c r="F190" s="40">
        <v>1</v>
      </c>
      <c r="G190" s="40">
        <v>2</v>
      </c>
      <c r="H190" s="40">
        <v>0</v>
      </c>
      <c r="I190" s="40">
        <v>3</v>
      </c>
      <c r="J190" s="40">
        <v>0</v>
      </c>
      <c r="K190" s="40">
        <v>1</v>
      </c>
      <c r="L190" s="40">
        <v>0</v>
      </c>
      <c r="M190" s="40">
        <v>2</v>
      </c>
      <c r="N190" s="40">
        <f t="shared" si="4"/>
        <v>315</v>
      </c>
      <c r="O190" s="40">
        <v>0</v>
      </c>
      <c r="P190" s="40">
        <v>3</v>
      </c>
      <c r="Q190" s="40">
        <f t="shared" si="5"/>
        <v>318</v>
      </c>
      <c r="R190" s="40">
        <v>0</v>
      </c>
    </row>
    <row r="191" spans="1:18" ht="16.5">
      <c r="A191" s="38" t="s">
        <v>692</v>
      </c>
      <c r="B191" s="39">
        <v>0</v>
      </c>
      <c r="C191" s="40">
        <v>7</v>
      </c>
      <c r="D191" s="40">
        <v>109</v>
      </c>
      <c r="E191" s="40">
        <v>4</v>
      </c>
      <c r="F191" s="40">
        <v>0</v>
      </c>
      <c r="G191" s="40">
        <v>0</v>
      </c>
      <c r="H191" s="40">
        <v>1</v>
      </c>
      <c r="I191" s="40">
        <v>0</v>
      </c>
      <c r="J191" s="40">
        <v>2</v>
      </c>
      <c r="K191" s="40">
        <v>3</v>
      </c>
      <c r="L191" s="40">
        <v>5</v>
      </c>
      <c r="M191" s="40">
        <v>4</v>
      </c>
      <c r="N191" s="40">
        <f t="shared" si="4"/>
        <v>135</v>
      </c>
      <c r="O191" s="40">
        <v>0</v>
      </c>
      <c r="P191" s="40">
        <v>2</v>
      </c>
      <c r="Q191" s="40">
        <f t="shared" si="5"/>
        <v>137</v>
      </c>
      <c r="R191" s="40">
        <v>0</v>
      </c>
    </row>
    <row r="192" spans="1:18" ht="16.5">
      <c r="A192" s="38" t="s">
        <v>693</v>
      </c>
      <c r="B192" s="39">
        <v>0</v>
      </c>
      <c r="C192" s="40">
        <v>19</v>
      </c>
      <c r="D192" s="40">
        <v>217</v>
      </c>
      <c r="E192" s="40">
        <v>1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4</v>
      </c>
      <c r="M192" s="40">
        <v>6</v>
      </c>
      <c r="N192" s="40">
        <f t="shared" si="4"/>
        <v>247</v>
      </c>
      <c r="O192" s="40">
        <v>0</v>
      </c>
      <c r="P192" s="40">
        <v>2</v>
      </c>
      <c r="Q192" s="40">
        <f t="shared" si="5"/>
        <v>249</v>
      </c>
      <c r="R192" s="40">
        <v>0</v>
      </c>
    </row>
    <row r="193" spans="1:18" ht="16.5">
      <c r="A193" s="38" t="s">
        <v>694</v>
      </c>
      <c r="B193" s="39">
        <v>0</v>
      </c>
      <c r="C193" s="40">
        <v>7</v>
      </c>
      <c r="D193" s="40">
        <v>145</v>
      </c>
      <c r="E193" s="40">
        <v>0</v>
      </c>
      <c r="F193" s="40">
        <v>0</v>
      </c>
      <c r="G193" s="40">
        <v>0</v>
      </c>
      <c r="H193" s="40">
        <v>0</v>
      </c>
      <c r="I193" s="40">
        <v>0</v>
      </c>
      <c r="J193" s="40">
        <v>0</v>
      </c>
      <c r="K193" s="40">
        <v>0</v>
      </c>
      <c r="L193" s="40">
        <v>0</v>
      </c>
      <c r="M193" s="40">
        <v>0</v>
      </c>
      <c r="N193" s="40">
        <f t="shared" si="4"/>
        <v>152</v>
      </c>
      <c r="O193" s="40">
        <v>0</v>
      </c>
      <c r="P193" s="40">
        <v>2</v>
      </c>
      <c r="Q193" s="40">
        <f t="shared" si="5"/>
        <v>154</v>
      </c>
      <c r="R193" s="40">
        <v>0</v>
      </c>
    </row>
    <row r="194" spans="1:18" ht="16.5">
      <c r="A194" s="38" t="s">
        <v>695</v>
      </c>
      <c r="B194" s="39">
        <v>0</v>
      </c>
      <c r="C194" s="40">
        <v>23</v>
      </c>
      <c r="D194" s="40">
        <v>133</v>
      </c>
      <c r="E194" s="40">
        <v>3</v>
      </c>
      <c r="F194" s="40">
        <v>0</v>
      </c>
      <c r="G194" s="40">
        <v>0</v>
      </c>
      <c r="H194" s="40">
        <v>0</v>
      </c>
      <c r="I194" s="40">
        <v>1</v>
      </c>
      <c r="J194" s="40">
        <v>0</v>
      </c>
      <c r="K194" s="40">
        <v>0</v>
      </c>
      <c r="L194" s="40">
        <v>2</v>
      </c>
      <c r="M194" s="40">
        <v>12</v>
      </c>
      <c r="N194" s="40">
        <f t="shared" si="4"/>
        <v>174</v>
      </c>
      <c r="O194" s="40">
        <v>0</v>
      </c>
      <c r="P194" s="40">
        <v>0</v>
      </c>
      <c r="Q194" s="40">
        <f t="shared" si="5"/>
        <v>174</v>
      </c>
      <c r="R194" s="40">
        <v>0</v>
      </c>
    </row>
    <row r="195" spans="1:18" ht="16.5">
      <c r="A195" s="38" t="s">
        <v>696</v>
      </c>
      <c r="B195" s="39">
        <v>2</v>
      </c>
      <c r="C195" s="40">
        <v>105</v>
      </c>
      <c r="D195" s="40">
        <v>9</v>
      </c>
      <c r="E195" s="40">
        <v>0</v>
      </c>
      <c r="F195" s="40">
        <v>0</v>
      </c>
      <c r="G195" s="40">
        <v>0</v>
      </c>
      <c r="H195" s="40">
        <v>0</v>
      </c>
      <c r="I195" s="40">
        <v>0</v>
      </c>
      <c r="J195" s="40">
        <v>0</v>
      </c>
      <c r="K195" s="40">
        <v>0</v>
      </c>
      <c r="L195" s="40">
        <v>0</v>
      </c>
      <c r="M195" s="40">
        <v>0</v>
      </c>
      <c r="N195" s="40">
        <f t="shared" si="4"/>
        <v>116</v>
      </c>
      <c r="O195" s="40">
        <v>0</v>
      </c>
      <c r="P195" s="40">
        <v>0</v>
      </c>
      <c r="Q195" s="40">
        <f t="shared" si="5"/>
        <v>116</v>
      </c>
      <c r="R195" s="40">
        <v>0</v>
      </c>
    </row>
    <row r="196" spans="1:18" ht="16.5">
      <c r="A196" s="38" t="s">
        <v>697</v>
      </c>
      <c r="B196" s="39">
        <v>0</v>
      </c>
      <c r="C196" s="40">
        <v>2</v>
      </c>
      <c r="D196" s="40">
        <v>267</v>
      </c>
      <c r="E196" s="40">
        <v>0</v>
      </c>
      <c r="F196" s="40">
        <v>0</v>
      </c>
      <c r="G196" s="40">
        <v>1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f t="shared" si="4"/>
        <v>270</v>
      </c>
      <c r="O196" s="40">
        <v>0</v>
      </c>
      <c r="P196" s="40">
        <v>0</v>
      </c>
      <c r="Q196" s="40">
        <f t="shared" si="5"/>
        <v>270</v>
      </c>
      <c r="R196" s="40">
        <v>0</v>
      </c>
    </row>
    <row r="197" spans="1:18" ht="16.5">
      <c r="A197" s="38" t="s">
        <v>698</v>
      </c>
      <c r="B197" s="39">
        <v>3</v>
      </c>
      <c r="C197" s="40">
        <v>17</v>
      </c>
      <c r="D197" s="40">
        <v>217</v>
      </c>
      <c r="E197" s="40">
        <v>5</v>
      </c>
      <c r="F197" s="40">
        <v>1</v>
      </c>
      <c r="G197" s="40">
        <v>3</v>
      </c>
      <c r="H197" s="40">
        <v>0</v>
      </c>
      <c r="I197" s="40">
        <v>0</v>
      </c>
      <c r="J197" s="40">
        <v>1</v>
      </c>
      <c r="K197" s="40">
        <v>1</v>
      </c>
      <c r="L197" s="40">
        <v>9</v>
      </c>
      <c r="M197" s="40">
        <v>3</v>
      </c>
      <c r="N197" s="40">
        <f t="shared" si="4"/>
        <v>260</v>
      </c>
      <c r="O197" s="40">
        <v>0</v>
      </c>
      <c r="P197" s="40">
        <v>12</v>
      </c>
      <c r="Q197" s="40">
        <f t="shared" si="5"/>
        <v>272</v>
      </c>
      <c r="R197" s="40">
        <v>0</v>
      </c>
    </row>
    <row r="198" spans="1:18" ht="16.5">
      <c r="A198" s="38" t="s">
        <v>699</v>
      </c>
      <c r="B198" s="39">
        <v>0</v>
      </c>
      <c r="C198" s="40">
        <v>3</v>
      </c>
      <c r="D198" s="40">
        <v>131</v>
      </c>
      <c r="E198" s="40">
        <v>1</v>
      </c>
      <c r="F198" s="40">
        <v>1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40">
        <v>3</v>
      </c>
      <c r="N198" s="40">
        <f t="shared" si="4"/>
        <v>139</v>
      </c>
      <c r="O198" s="40">
        <v>0</v>
      </c>
      <c r="P198" s="40">
        <v>1</v>
      </c>
      <c r="Q198" s="40">
        <f t="shared" si="5"/>
        <v>140</v>
      </c>
      <c r="R198" s="40">
        <v>0</v>
      </c>
    </row>
    <row r="199" spans="1:18" ht="16.5">
      <c r="A199" s="38" t="s">
        <v>700</v>
      </c>
      <c r="B199" s="39">
        <v>5</v>
      </c>
      <c r="C199" s="40">
        <v>4</v>
      </c>
      <c r="D199" s="40">
        <v>274</v>
      </c>
      <c r="E199" s="40">
        <v>4</v>
      </c>
      <c r="F199" s="40">
        <v>0</v>
      </c>
      <c r="G199" s="40">
        <v>0</v>
      </c>
      <c r="H199" s="40">
        <v>2</v>
      </c>
      <c r="I199" s="40">
        <v>1</v>
      </c>
      <c r="J199" s="40">
        <v>1</v>
      </c>
      <c r="K199" s="40">
        <v>1</v>
      </c>
      <c r="L199" s="40">
        <v>16</v>
      </c>
      <c r="M199" s="40">
        <v>0</v>
      </c>
      <c r="N199" s="40">
        <f t="shared" si="4"/>
        <v>308</v>
      </c>
      <c r="O199" s="40">
        <v>0</v>
      </c>
      <c r="P199" s="40">
        <v>1</v>
      </c>
      <c r="Q199" s="40">
        <f t="shared" si="5"/>
        <v>309</v>
      </c>
      <c r="R199" s="40">
        <v>0</v>
      </c>
    </row>
    <row r="200" spans="1:18" ht="16.5">
      <c r="A200" s="38" t="s">
        <v>701</v>
      </c>
      <c r="B200" s="39">
        <v>1</v>
      </c>
      <c r="C200" s="40">
        <v>61</v>
      </c>
      <c r="D200" s="40">
        <v>245</v>
      </c>
      <c r="E200" s="40">
        <v>0</v>
      </c>
      <c r="F200" s="40">
        <v>0</v>
      </c>
      <c r="G200" s="40">
        <v>0</v>
      </c>
      <c r="H200" s="40">
        <v>0</v>
      </c>
      <c r="I200" s="40">
        <v>1</v>
      </c>
      <c r="J200" s="40">
        <v>0</v>
      </c>
      <c r="K200" s="40">
        <v>0</v>
      </c>
      <c r="L200" s="40">
        <v>4</v>
      </c>
      <c r="M200" s="40">
        <v>0</v>
      </c>
      <c r="N200" s="40">
        <f t="shared" si="4"/>
        <v>312</v>
      </c>
      <c r="O200" s="40">
        <v>0</v>
      </c>
      <c r="P200" s="40">
        <v>0</v>
      </c>
      <c r="Q200" s="40">
        <f t="shared" si="5"/>
        <v>312</v>
      </c>
      <c r="R200" s="40">
        <v>0</v>
      </c>
    </row>
    <row r="201" spans="1:18" ht="16.5">
      <c r="A201" s="38" t="s">
        <v>702</v>
      </c>
      <c r="B201" s="39">
        <v>6</v>
      </c>
      <c r="C201" s="40">
        <v>206</v>
      </c>
      <c r="D201" s="40">
        <v>163</v>
      </c>
      <c r="E201" s="40">
        <v>7</v>
      </c>
      <c r="F201" s="40">
        <v>2</v>
      </c>
      <c r="G201" s="40">
        <v>6</v>
      </c>
      <c r="H201" s="40">
        <v>5</v>
      </c>
      <c r="I201" s="40">
        <v>7</v>
      </c>
      <c r="J201" s="40">
        <v>5</v>
      </c>
      <c r="K201" s="40">
        <v>7</v>
      </c>
      <c r="L201" s="40">
        <v>1</v>
      </c>
      <c r="M201" s="40">
        <v>0</v>
      </c>
      <c r="N201" s="40">
        <f t="shared" ref="N201:N207" si="6">SUM(B201:M201)</f>
        <v>415</v>
      </c>
      <c r="O201" s="40">
        <v>0</v>
      </c>
      <c r="P201" s="40">
        <v>3</v>
      </c>
      <c r="Q201" s="40">
        <f t="shared" si="5"/>
        <v>418</v>
      </c>
      <c r="R201" s="40">
        <v>0</v>
      </c>
    </row>
    <row r="202" spans="1:18" ht="16.5">
      <c r="A202" s="38" t="s">
        <v>703</v>
      </c>
      <c r="B202" s="39">
        <v>1</v>
      </c>
      <c r="C202" s="40">
        <v>8</v>
      </c>
      <c r="D202" s="40">
        <v>99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1</v>
      </c>
      <c r="L202" s="40">
        <v>0</v>
      </c>
      <c r="M202" s="40">
        <v>0</v>
      </c>
      <c r="N202" s="40">
        <f t="shared" si="6"/>
        <v>109</v>
      </c>
      <c r="O202" s="40">
        <v>0</v>
      </c>
      <c r="P202" s="40">
        <v>0</v>
      </c>
      <c r="Q202" s="40">
        <f t="shared" ref="Q202:Q207" si="7">SUM(N202:P202)</f>
        <v>109</v>
      </c>
      <c r="R202" s="40">
        <v>0</v>
      </c>
    </row>
    <row r="203" spans="1:18" ht="16.5">
      <c r="A203" s="38" t="s">
        <v>704</v>
      </c>
      <c r="B203" s="39">
        <v>0</v>
      </c>
      <c r="C203" s="40">
        <v>35</v>
      </c>
      <c r="D203" s="40">
        <v>128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f t="shared" si="6"/>
        <v>163</v>
      </c>
      <c r="O203" s="40">
        <v>0</v>
      </c>
      <c r="P203" s="40">
        <v>0</v>
      </c>
      <c r="Q203" s="40">
        <f t="shared" si="7"/>
        <v>163</v>
      </c>
      <c r="R203" s="40">
        <v>0</v>
      </c>
    </row>
    <row r="204" spans="1:18" ht="16.5">
      <c r="A204" s="38" t="s">
        <v>705</v>
      </c>
      <c r="B204" s="39">
        <v>0</v>
      </c>
      <c r="C204" s="40">
        <v>7</v>
      </c>
      <c r="D204" s="40">
        <v>120</v>
      </c>
      <c r="E204" s="40">
        <v>1</v>
      </c>
      <c r="F204" s="40">
        <v>0</v>
      </c>
      <c r="G204" s="40">
        <v>0</v>
      </c>
      <c r="H204" s="40">
        <v>1</v>
      </c>
      <c r="I204" s="40">
        <v>0</v>
      </c>
      <c r="J204" s="40">
        <v>0</v>
      </c>
      <c r="K204" s="40">
        <v>2</v>
      </c>
      <c r="L204" s="40">
        <v>2</v>
      </c>
      <c r="M204" s="40">
        <v>0</v>
      </c>
      <c r="N204" s="40">
        <f t="shared" si="6"/>
        <v>133</v>
      </c>
      <c r="O204" s="40">
        <v>0</v>
      </c>
      <c r="P204" s="40">
        <v>1</v>
      </c>
      <c r="Q204" s="40">
        <f t="shared" si="7"/>
        <v>134</v>
      </c>
      <c r="R204" s="40">
        <v>0</v>
      </c>
    </row>
    <row r="205" spans="1:18" ht="16.5">
      <c r="A205" s="38" t="s">
        <v>706</v>
      </c>
      <c r="B205" s="39">
        <v>0</v>
      </c>
      <c r="C205" s="40">
        <v>4</v>
      </c>
      <c r="D205" s="40">
        <v>198</v>
      </c>
      <c r="E205" s="40">
        <v>0</v>
      </c>
      <c r="F205" s="40">
        <v>1</v>
      </c>
      <c r="G205" s="40">
        <v>0</v>
      </c>
      <c r="H205" s="40">
        <v>0</v>
      </c>
      <c r="I205" s="40">
        <v>0</v>
      </c>
      <c r="J205" s="40">
        <v>0</v>
      </c>
      <c r="K205" s="40">
        <v>0</v>
      </c>
      <c r="L205" s="40">
        <v>0</v>
      </c>
      <c r="M205" s="40">
        <v>0</v>
      </c>
      <c r="N205" s="40">
        <f t="shared" si="6"/>
        <v>203</v>
      </c>
      <c r="O205" s="40">
        <v>0</v>
      </c>
      <c r="P205" s="40">
        <v>0</v>
      </c>
      <c r="Q205" s="40">
        <f t="shared" si="7"/>
        <v>203</v>
      </c>
      <c r="R205" s="40">
        <v>0</v>
      </c>
    </row>
    <row r="206" spans="1:18" ht="16.5">
      <c r="A206" s="38" t="s">
        <v>707</v>
      </c>
      <c r="B206" s="39">
        <v>2</v>
      </c>
      <c r="C206" s="40">
        <v>41</v>
      </c>
      <c r="D206" s="40">
        <v>126</v>
      </c>
      <c r="E206" s="40">
        <v>2</v>
      </c>
      <c r="F206" s="40">
        <v>1</v>
      </c>
      <c r="G206" s="40">
        <v>0</v>
      </c>
      <c r="H206" s="40">
        <v>2</v>
      </c>
      <c r="I206" s="40">
        <v>4</v>
      </c>
      <c r="J206" s="40">
        <v>4</v>
      </c>
      <c r="K206" s="40">
        <v>1</v>
      </c>
      <c r="L206" s="40">
        <v>4</v>
      </c>
      <c r="M206" s="40">
        <v>1</v>
      </c>
      <c r="N206" s="40">
        <f t="shared" si="6"/>
        <v>188</v>
      </c>
      <c r="O206" s="40">
        <v>0</v>
      </c>
      <c r="P206" s="40">
        <v>4</v>
      </c>
      <c r="Q206" s="40">
        <f t="shared" si="7"/>
        <v>192</v>
      </c>
      <c r="R206" s="40">
        <v>0</v>
      </c>
    </row>
    <row r="207" spans="1:18" ht="16.5">
      <c r="A207" s="38" t="s">
        <v>708</v>
      </c>
      <c r="B207" s="39">
        <v>1</v>
      </c>
      <c r="C207" s="40">
        <v>17</v>
      </c>
      <c r="D207" s="40">
        <v>168</v>
      </c>
      <c r="E207" s="40">
        <v>2</v>
      </c>
      <c r="F207" s="40">
        <v>0</v>
      </c>
      <c r="G207" s="40">
        <v>1</v>
      </c>
      <c r="H207" s="40">
        <v>0</v>
      </c>
      <c r="I207" s="40">
        <v>1</v>
      </c>
      <c r="J207" s="40">
        <v>0</v>
      </c>
      <c r="K207" s="40">
        <v>0</v>
      </c>
      <c r="L207" s="40">
        <v>1</v>
      </c>
      <c r="M207" s="40">
        <v>0</v>
      </c>
      <c r="N207" s="40">
        <f t="shared" si="6"/>
        <v>191</v>
      </c>
      <c r="O207" s="40">
        <v>0</v>
      </c>
      <c r="P207" s="40">
        <v>0</v>
      </c>
      <c r="Q207" s="40">
        <f t="shared" si="7"/>
        <v>191</v>
      </c>
      <c r="R207" s="40">
        <v>0</v>
      </c>
    </row>
    <row r="208" spans="1:18" ht="33">
      <c r="A208" s="41" t="s">
        <v>709</v>
      </c>
      <c r="B208" s="42">
        <f t="shared" ref="B208:P208" si="8">SUM(B9:B207)</f>
        <v>357</v>
      </c>
      <c r="C208" s="42">
        <f t="shared" si="8"/>
        <v>20908</v>
      </c>
      <c r="D208" s="42">
        <f t="shared" si="8"/>
        <v>39347</v>
      </c>
      <c r="E208" s="42">
        <f t="shared" si="8"/>
        <v>469</v>
      </c>
      <c r="F208" s="42">
        <f t="shared" si="8"/>
        <v>171</v>
      </c>
      <c r="G208" s="42">
        <f t="shared" si="8"/>
        <v>96</v>
      </c>
      <c r="H208" s="42">
        <f t="shared" si="8"/>
        <v>99</v>
      </c>
      <c r="I208" s="42">
        <f t="shared" si="8"/>
        <v>120</v>
      </c>
      <c r="J208" s="42">
        <f t="shared" si="8"/>
        <v>89</v>
      </c>
      <c r="K208" s="42">
        <f t="shared" si="8"/>
        <v>288</v>
      </c>
      <c r="L208" s="42">
        <f t="shared" si="8"/>
        <v>425</v>
      </c>
      <c r="M208" s="42">
        <f t="shared" si="8"/>
        <v>764</v>
      </c>
      <c r="N208" s="42">
        <f t="shared" si="8"/>
        <v>63133</v>
      </c>
      <c r="O208" s="42">
        <f t="shared" si="8"/>
        <v>0</v>
      </c>
      <c r="P208" s="42">
        <f t="shared" si="8"/>
        <v>443</v>
      </c>
      <c r="Q208" s="42">
        <f>SUM(Q9:Q207)</f>
        <v>63576</v>
      </c>
      <c r="R208" s="42">
        <f>SUM(R9:R207)</f>
        <v>0</v>
      </c>
    </row>
    <row r="209" spans="1:18" ht="16.5">
      <c r="A209" s="43" t="s">
        <v>147</v>
      </c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</row>
    <row r="210" spans="1:18" ht="16.5">
      <c r="A210" s="43" t="s">
        <v>148</v>
      </c>
      <c r="B210" s="42">
        <f t="shared" ref="B210:Q210" si="9">SUM(B208:B209)</f>
        <v>357</v>
      </c>
      <c r="C210" s="42">
        <f t="shared" si="9"/>
        <v>20908</v>
      </c>
      <c r="D210" s="42">
        <f t="shared" si="9"/>
        <v>39347</v>
      </c>
      <c r="E210" s="42">
        <f t="shared" si="9"/>
        <v>469</v>
      </c>
      <c r="F210" s="42">
        <f t="shared" si="9"/>
        <v>171</v>
      </c>
      <c r="G210" s="42">
        <f t="shared" si="9"/>
        <v>96</v>
      </c>
      <c r="H210" s="42">
        <f t="shared" si="9"/>
        <v>99</v>
      </c>
      <c r="I210" s="42">
        <f t="shared" si="9"/>
        <v>120</v>
      </c>
      <c r="J210" s="42">
        <f t="shared" si="9"/>
        <v>89</v>
      </c>
      <c r="K210" s="42">
        <f t="shared" si="9"/>
        <v>288</v>
      </c>
      <c r="L210" s="42">
        <f t="shared" si="9"/>
        <v>425</v>
      </c>
      <c r="M210" s="42">
        <f t="shared" si="9"/>
        <v>764</v>
      </c>
      <c r="N210" s="42">
        <f t="shared" si="9"/>
        <v>63133</v>
      </c>
      <c r="O210" s="42">
        <f t="shared" si="9"/>
        <v>0</v>
      </c>
      <c r="P210" s="42">
        <f t="shared" si="9"/>
        <v>443</v>
      </c>
      <c r="Q210" s="42">
        <f t="shared" si="9"/>
        <v>63576</v>
      </c>
      <c r="R210" s="42"/>
    </row>
  </sheetData>
  <mergeCells count="13">
    <mergeCell ref="A1:R1"/>
    <mergeCell ref="A2:R2"/>
    <mergeCell ref="A3:R3"/>
    <mergeCell ref="A4:R4"/>
    <mergeCell ref="A5:H5"/>
    <mergeCell ref="I5:R5"/>
    <mergeCell ref="R6:R7"/>
    <mergeCell ref="A6:A7"/>
    <mergeCell ref="B6:M6"/>
    <mergeCell ref="N6:N7"/>
    <mergeCell ref="O6:O7"/>
    <mergeCell ref="P6:P7"/>
    <mergeCell ref="Q6:Q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81"/>
  <sheetViews>
    <sheetView topLeftCell="A163" workbookViewId="0">
      <selection activeCell="I11" sqref="I11"/>
    </sheetView>
  </sheetViews>
  <sheetFormatPr defaultRowHeight="15"/>
  <sheetData>
    <row r="1" spans="1:18" ht="15.75">
      <c r="A1" s="211" t="s">
        <v>331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</row>
    <row r="2" spans="1:18" ht="15.75">
      <c r="A2" s="211" t="s">
        <v>710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5.75">
      <c r="A3" s="211" t="s">
        <v>333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</row>
    <row r="4" spans="1:18" ht="15.75">
      <c r="A4" s="211" t="s">
        <v>334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</row>
    <row r="5" spans="1:18" ht="15.75">
      <c r="A5" s="211" t="s">
        <v>2678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</row>
    <row r="6" spans="1:18" ht="15.75">
      <c r="A6" s="211" t="s">
        <v>336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</row>
    <row r="7" spans="1:18" ht="15.75">
      <c r="A7" s="201" t="s">
        <v>2679</v>
      </c>
      <c r="B7" s="202"/>
      <c r="C7" s="202"/>
      <c r="D7" s="202"/>
      <c r="E7" s="202"/>
      <c r="F7" s="202"/>
      <c r="G7" s="202"/>
      <c r="H7" s="203"/>
      <c r="I7" s="204">
        <v>93783</v>
      </c>
      <c r="J7" s="205"/>
      <c r="K7" s="205"/>
      <c r="L7" s="205"/>
      <c r="M7" s="205"/>
      <c r="N7" s="206"/>
      <c r="O7" s="165"/>
      <c r="P7" s="165"/>
      <c r="Q7" s="165"/>
      <c r="R7" s="165"/>
    </row>
    <row r="8" spans="1:18" ht="15.75">
      <c r="A8" s="201" t="s">
        <v>2680</v>
      </c>
      <c r="B8" s="202"/>
      <c r="C8" s="202"/>
      <c r="D8" s="202"/>
      <c r="E8" s="202"/>
      <c r="F8" s="202"/>
      <c r="G8" s="202"/>
      <c r="H8" s="203"/>
      <c r="I8" s="207" t="str">
        <f>[1]R1!D2</f>
        <v>53-Doda</v>
      </c>
      <c r="J8" s="207"/>
      <c r="K8" s="207"/>
      <c r="L8" s="207"/>
      <c r="M8" s="207"/>
      <c r="N8" s="207"/>
      <c r="O8" s="165"/>
      <c r="P8" s="165"/>
      <c r="Q8" s="165"/>
      <c r="R8" s="165"/>
    </row>
    <row r="9" spans="1:18" ht="15.75">
      <c r="A9" s="208" t="s">
        <v>2681</v>
      </c>
      <c r="B9" s="209" t="s">
        <v>1563</v>
      </c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00" t="s">
        <v>1574</v>
      </c>
      <c r="P9" s="200" t="s">
        <v>1575</v>
      </c>
      <c r="Q9" s="200" t="s">
        <v>13</v>
      </c>
      <c r="R9" s="200" t="s">
        <v>2682</v>
      </c>
    </row>
    <row r="10" spans="1:18" ht="96">
      <c r="A10" s="208"/>
      <c r="B10" s="166" t="str">
        <f>IF(AND([1]PopulatedForm20!B2&lt;&gt;"NOTA",[1]PopulatedForm20!B2&lt;&gt;0),[1]PopulatedForm20!B2,"")</f>
        <v>Tilak Raj Bhagat</v>
      </c>
      <c r="C10" s="166" t="str">
        <f>IF(AND([1]PopulatedForm20!C2&lt;&gt;"NOTA",[1]PopulatedForm20!C2&lt;&gt;0),[1]PopulatedForm20!C2,"")</f>
        <v>Dr. Jitendra Singh</v>
      </c>
      <c r="D10" s="166" t="str">
        <f>IF(AND([1]PopulatedForm20!D2&lt;&gt;"NOTA",[1]PopulatedForm20!D2&lt;&gt;0),[1]PopulatedForm20!D2,"")</f>
        <v>Vikramaditya Singh</v>
      </c>
      <c r="E10" s="166" t="str">
        <f>IF(AND([1]PopulatedForm20!E2&lt;&gt;"NOTA",[1]PopulatedForm20!E2&lt;&gt;0),[1]PopulatedForm20!E2,"")</f>
        <v>Harsh Dev Singh</v>
      </c>
      <c r="F10" s="166" t="str">
        <f>IF(AND([1]PopulatedForm20!F2&lt;&gt;"NOTA",[1]PopulatedForm20!F2&lt;&gt;0),[1]PopulatedForm20!F2,"")</f>
        <v>Lal Singh</v>
      </c>
      <c r="G10" s="166" t="str">
        <f>IF(AND([1]PopulatedForm20!G2&lt;&gt;"NOTA",[1]PopulatedForm20!G2&lt;&gt;0),[1]PopulatedForm20!G2,"")</f>
        <v>Mohd Ayub</v>
      </c>
      <c r="H10" s="166" t="str">
        <f>IF(AND([1]PopulatedForm20!H2&lt;&gt;"NOTA",[1]PopulatedForm20!H2&lt;&gt;0),[1]PopulatedForm20!H2,"")</f>
        <v>Meenakshi</v>
      </c>
      <c r="I10" s="166" t="str">
        <f>IF(AND([1]PopulatedForm20!I2&lt;&gt;"NOTA",[1]PopulatedForm20!I2&lt;&gt;0),[1]PopulatedForm20!I2,"")</f>
        <v>Bansi Lal</v>
      </c>
      <c r="J10" s="166" t="str">
        <f>IF(AND([1]PopulatedForm20!J2&lt;&gt;"NOTA",[1]PopulatedForm20!J2&lt;&gt;0),[1]PopulatedForm20!J2,"")</f>
        <v>Rakesh Mudgal</v>
      </c>
      <c r="K10" s="166" t="str">
        <f>IF(AND([1]PopulatedForm20!K2&lt;&gt;"NOTA",[1]PopulatedForm20!K2&lt;&gt;0),[1]PopulatedForm20!K2,"")</f>
        <v>Shaber Ahmed</v>
      </c>
      <c r="L10" s="166" t="str">
        <f>IF(AND([1]PopulatedForm20!L2&lt;&gt;"NOTA",[1]PopulatedForm20!L2&lt;&gt;0),[1]PopulatedForm20!L2,"")</f>
        <v>Garib Singh</v>
      </c>
      <c r="M10" s="166" t="str">
        <f>IF(AND([1]PopulatedForm20!M2&lt;&gt;"NOTA",[1]PopulatedForm20!M2&lt;&gt;0),[1]PopulatedForm20!M2,"")</f>
        <v>Firdous Ahmed Bawani</v>
      </c>
      <c r="N10" s="166" t="s">
        <v>1576</v>
      </c>
      <c r="O10" s="200"/>
      <c r="P10" s="200"/>
      <c r="Q10" s="200"/>
      <c r="R10" s="200"/>
    </row>
    <row r="11" spans="1:18" ht="15.75">
      <c r="A11" s="208"/>
      <c r="B11" s="167">
        <v>1</v>
      </c>
      <c r="C11" s="168">
        <v>2</v>
      </c>
      <c r="D11" s="167">
        <v>3</v>
      </c>
      <c r="E11" s="168">
        <v>4</v>
      </c>
      <c r="F11" s="167">
        <v>5</v>
      </c>
      <c r="G11" s="168">
        <v>6</v>
      </c>
      <c r="H11" s="167">
        <v>7</v>
      </c>
      <c r="I11" s="168">
        <v>8</v>
      </c>
      <c r="J11" s="167">
        <v>9</v>
      </c>
      <c r="K11" s="168">
        <v>10</v>
      </c>
      <c r="L11" s="167">
        <v>11</v>
      </c>
      <c r="M11" s="168">
        <v>12</v>
      </c>
      <c r="N11" s="167">
        <v>13</v>
      </c>
      <c r="O11" s="168">
        <v>20</v>
      </c>
      <c r="P11" s="167">
        <v>21</v>
      </c>
      <c r="Q11" s="167">
        <v>23</v>
      </c>
      <c r="R11" s="168">
        <v>24</v>
      </c>
    </row>
    <row r="12" spans="1:18" ht="15.75">
      <c r="A12" s="169" t="s">
        <v>2683</v>
      </c>
      <c r="B12" s="169">
        <v>0</v>
      </c>
      <c r="C12" s="169">
        <v>103</v>
      </c>
      <c r="D12" s="169">
        <v>186</v>
      </c>
      <c r="E12" s="169">
        <v>6</v>
      </c>
      <c r="F12" s="169">
        <v>3</v>
      </c>
      <c r="G12" s="169">
        <v>0</v>
      </c>
      <c r="H12" s="169">
        <v>0</v>
      </c>
      <c r="I12" s="169">
        <v>0</v>
      </c>
      <c r="J12" s="169">
        <v>1</v>
      </c>
      <c r="K12" s="169">
        <v>0</v>
      </c>
      <c r="L12" s="169">
        <v>6</v>
      </c>
      <c r="M12" s="169">
        <v>1</v>
      </c>
      <c r="N12" s="169">
        <v>2</v>
      </c>
      <c r="O12" s="169">
        <v>308</v>
      </c>
      <c r="P12" s="169">
        <v>0</v>
      </c>
      <c r="Q12" s="169">
        <v>308</v>
      </c>
      <c r="R12" s="169">
        <v>0</v>
      </c>
    </row>
    <row r="13" spans="1:18" ht="15.75">
      <c r="A13" s="169" t="s">
        <v>2684</v>
      </c>
      <c r="B13" s="169">
        <v>1</v>
      </c>
      <c r="C13" s="169">
        <v>156</v>
      </c>
      <c r="D13" s="169">
        <v>265</v>
      </c>
      <c r="E13" s="169">
        <v>1</v>
      </c>
      <c r="F13" s="169">
        <v>6</v>
      </c>
      <c r="G13" s="169">
        <v>0</v>
      </c>
      <c r="H13" s="169">
        <v>0</v>
      </c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1</v>
      </c>
      <c r="O13" s="169">
        <v>430</v>
      </c>
      <c r="P13" s="169">
        <v>0</v>
      </c>
      <c r="Q13" s="169">
        <v>430</v>
      </c>
      <c r="R13" s="169">
        <v>0</v>
      </c>
    </row>
    <row r="14" spans="1:18" ht="15.75">
      <c r="A14" s="169" t="s">
        <v>2685</v>
      </c>
      <c r="B14" s="169">
        <v>1</v>
      </c>
      <c r="C14" s="169">
        <v>185</v>
      </c>
      <c r="D14" s="169">
        <v>220</v>
      </c>
      <c r="E14" s="169">
        <v>0</v>
      </c>
      <c r="F14" s="169">
        <v>3</v>
      </c>
      <c r="G14" s="169">
        <v>0</v>
      </c>
      <c r="H14" s="169">
        <v>0</v>
      </c>
      <c r="I14" s="169">
        <v>0</v>
      </c>
      <c r="J14" s="169">
        <v>0</v>
      </c>
      <c r="K14" s="169">
        <v>0</v>
      </c>
      <c r="L14" s="169">
        <v>0</v>
      </c>
      <c r="M14" s="169">
        <v>1</v>
      </c>
      <c r="N14" s="169">
        <v>2</v>
      </c>
      <c r="O14" s="169">
        <v>412</v>
      </c>
      <c r="P14" s="169">
        <v>0</v>
      </c>
      <c r="Q14" s="169">
        <v>412</v>
      </c>
      <c r="R14" s="169">
        <v>0</v>
      </c>
    </row>
    <row r="15" spans="1:18" ht="15.75">
      <c r="A15" s="169" t="s">
        <v>2686</v>
      </c>
      <c r="B15" s="169">
        <v>2</v>
      </c>
      <c r="C15" s="169">
        <v>110</v>
      </c>
      <c r="D15" s="169">
        <v>207</v>
      </c>
      <c r="E15" s="169">
        <v>0</v>
      </c>
      <c r="F15" s="169">
        <v>6</v>
      </c>
      <c r="G15" s="169">
        <v>0</v>
      </c>
      <c r="H15" s="169">
        <v>0</v>
      </c>
      <c r="I15" s="169">
        <v>0</v>
      </c>
      <c r="J15" s="169">
        <v>0</v>
      </c>
      <c r="K15" s="169">
        <v>3</v>
      </c>
      <c r="L15" s="169">
        <v>1</v>
      </c>
      <c r="M15" s="169">
        <v>0</v>
      </c>
      <c r="N15" s="169">
        <v>0</v>
      </c>
      <c r="O15" s="169">
        <v>329</v>
      </c>
      <c r="P15" s="169">
        <v>0</v>
      </c>
      <c r="Q15" s="169">
        <v>329</v>
      </c>
      <c r="R15" s="169">
        <v>0</v>
      </c>
    </row>
    <row r="16" spans="1:18" ht="15.75">
      <c r="A16" s="169" t="s">
        <v>2687</v>
      </c>
      <c r="B16" s="169">
        <v>2</v>
      </c>
      <c r="C16" s="169">
        <v>179</v>
      </c>
      <c r="D16" s="169">
        <v>155</v>
      </c>
      <c r="E16" s="169">
        <v>5</v>
      </c>
      <c r="F16" s="169">
        <v>3</v>
      </c>
      <c r="G16" s="169">
        <v>0</v>
      </c>
      <c r="H16" s="169">
        <v>1</v>
      </c>
      <c r="I16" s="169">
        <v>0</v>
      </c>
      <c r="J16" s="169">
        <v>0</v>
      </c>
      <c r="K16" s="169">
        <v>0</v>
      </c>
      <c r="L16" s="169">
        <v>0</v>
      </c>
      <c r="M16" s="169">
        <v>3</v>
      </c>
      <c r="N16" s="169">
        <v>1</v>
      </c>
      <c r="O16" s="169">
        <v>349</v>
      </c>
      <c r="P16" s="169">
        <v>0</v>
      </c>
      <c r="Q16" s="169">
        <v>349</v>
      </c>
      <c r="R16" s="169">
        <v>0</v>
      </c>
    </row>
    <row r="17" spans="1:18" ht="15.75">
      <c r="A17" s="169" t="s">
        <v>2688</v>
      </c>
      <c r="B17" s="169">
        <v>0</v>
      </c>
      <c r="C17" s="169">
        <v>62</v>
      </c>
      <c r="D17" s="169">
        <v>365</v>
      </c>
      <c r="E17" s="169">
        <v>2</v>
      </c>
      <c r="F17" s="169">
        <v>2</v>
      </c>
      <c r="G17" s="169">
        <v>0</v>
      </c>
      <c r="H17" s="169">
        <v>0</v>
      </c>
      <c r="I17" s="169">
        <v>0</v>
      </c>
      <c r="J17" s="169">
        <v>0</v>
      </c>
      <c r="K17" s="169">
        <v>1</v>
      </c>
      <c r="L17" s="169">
        <v>0</v>
      </c>
      <c r="M17" s="169">
        <v>3</v>
      </c>
      <c r="N17" s="169">
        <v>1</v>
      </c>
      <c r="O17" s="169">
        <v>436</v>
      </c>
      <c r="P17" s="169">
        <v>0</v>
      </c>
      <c r="Q17" s="169">
        <v>436</v>
      </c>
      <c r="R17" s="169">
        <v>0</v>
      </c>
    </row>
    <row r="18" spans="1:18" ht="15.75">
      <c r="A18" s="169" t="s">
        <v>2689</v>
      </c>
      <c r="B18" s="169">
        <v>0</v>
      </c>
      <c r="C18" s="169">
        <v>25</v>
      </c>
      <c r="D18" s="169">
        <v>266</v>
      </c>
      <c r="E18" s="169">
        <v>2</v>
      </c>
      <c r="F18" s="169">
        <v>1</v>
      </c>
      <c r="G18" s="169">
        <v>0</v>
      </c>
      <c r="H18" s="169">
        <v>0</v>
      </c>
      <c r="I18" s="169">
        <v>0</v>
      </c>
      <c r="J18" s="169">
        <v>0</v>
      </c>
      <c r="K18" s="169">
        <v>0</v>
      </c>
      <c r="L18" s="169">
        <v>0</v>
      </c>
      <c r="M18" s="169">
        <v>2</v>
      </c>
      <c r="N18" s="169">
        <v>2</v>
      </c>
      <c r="O18" s="169">
        <v>298</v>
      </c>
      <c r="P18" s="169">
        <v>0</v>
      </c>
      <c r="Q18" s="169">
        <v>298</v>
      </c>
      <c r="R18" s="169">
        <v>0</v>
      </c>
    </row>
    <row r="19" spans="1:18" ht="15.75">
      <c r="A19" s="169" t="s">
        <v>2690</v>
      </c>
      <c r="B19" s="169">
        <v>1</v>
      </c>
      <c r="C19" s="169">
        <v>24</v>
      </c>
      <c r="D19" s="169">
        <v>265</v>
      </c>
      <c r="E19" s="169">
        <v>1</v>
      </c>
      <c r="F19" s="169">
        <v>0</v>
      </c>
      <c r="G19" s="169">
        <v>1</v>
      </c>
      <c r="H19" s="169">
        <v>0</v>
      </c>
      <c r="I19" s="169">
        <v>0</v>
      </c>
      <c r="J19" s="169">
        <v>0</v>
      </c>
      <c r="K19" s="169">
        <v>2</v>
      </c>
      <c r="L19" s="169">
        <v>2</v>
      </c>
      <c r="M19" s="169">
        <v>1</v>
      </c>
      <c r="N19" s="169">
        <v>6</v>
      </c>
      <c r="O19" s="169">
        <v>303</v>
      </c>
      <c r="P19" s="169">
        <v>0</v>
      </c>
      <c r="Q19" s="169">
        <v>303</v>
      </c>
      <c r="R19" s="169">
        <v>0</v>
      </c>
    </row>
    <row r="20" spans="1:18" ht="15.75">
      <c r="A20" s="169" t="s">
        <v>2691</v>
      </c>
      <c r="B20" s="169">
        <v>4</v>
      </c>
      <c r="C20" s="169">
        <v>37</v>
      </c>
      <c r="D20" s="169">
        <v>203</v>
      </c>
      <c r="E20" s="169">
        <v>0</v>
      </c>
      <c r="F20" s="169">
        <v>0</v>
      </c>
      <c r="G20" s="169">
        <v>0</v>
      </c>
      <c r="H20" s="169">
        <v>1</v>
      </c>
      <c r="I20" s="169">
        <v>0</v>
      </c>
      <c r="J20" s="169">
        <v>0</v>
      </c>
      <c r="K20" s="169">
        <v>0</v>
      </c>
      <c r="L20" s="169">
        <v>0</v>
      </c>
      <c r="M20" s="169">
        <v>3</v>
      </c>
      <c r="N20" s="169">
        <v>1</v>
      </c>
      <c r="O20" s="169">
        <v>249</v>
      </c>
      <c r="P20" s="169">
        <v>0</v>
      </c>
      <c r="Q20" s="169">
        <v>249</v>
      </c>
      <c r="R20" s="169">
        <v>0</v>
      </c>
    </row>
    <row r="21" spans="1:18" ht="15.75">
      <c r="A21" s="169" t="s">
        <v>2692</v>
      </c>
      <c r="B21" s="169">
        <v>0</v>
      </c>
      <c r="C21" s="169">
        <v>38</v>
      </c>
      <c r="D21" s="169">
        <v>322</v>
      </c>
      <c r="E21" s="169">
        <v>3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1</v>
      </c>
      <c r="M21" s="169">
        <v>0</v>
      </c>
      <c r="N21" s="169">
        <v>3</v>
      </c>
      <c r="O21" s="169">
        <v>367</v>
      </c>
      <c r="P21" s="169">
        <v>0</v>
      </c>
      <c r="Q21" s="169">
        <v>367</v>
      </c>
      <c r="R21" s="169">
        <v>0</v>
      </c>
    </row>
    <row r="22" spans="1:18" ht="15.75">
      <c r="A22" s="169" t="s">
        <v>2693</v>
      </c>
      <c r="B22" s="169">
        <v>2</v>
      </c>
      <c r="C22" s="169">
        <v>20</v>
      </c>
      <c r="D22" s="169">
        <v>243</v>
      </c>
      <c r="E22" s="169">
        <v>1</v>
      </c>
      <c r="F22" s="169">
        <v>1</v>
      </c>
      <c r="G22" s="169">
        <v>0</v>
      </c>
      <c r="H22" s="169">
        <v>0</v>
      </c>
      <c r="I22" s="169">
        <v>0</v>
      </c>
      <c r="J22" s="169">
        <v>0</v>
      </c>
      <c r="K22" s="169">
        <v>4</v>
      </c>
      <c r="L22" s="169">
        <v>10</v>
      </c>
      <c r="M22" s="169">
        <v>2</v>
      </c>
      <c r="N22" s="169">
        <v>5</v>
      </c>
      <c r="O22" s="169">
        <v>288</v>
      </c>
      <c r="P22" s="169">
        <v>0</v>
      </c>
      <c r="Q22" s="169">
        <v>288</v>
      </c>
      <c r="R22" s="169">
        <v>0</v>
      </c>
    </row>
    <row r="23" spans="1:18" ht="15.75">
      <c r="A23" s="169" t="s">
        <v>2694</v>
      </c>
      <c r="B23" s="169">
        <v>3</v>
      </c>
      <c r="C23" s="169">
        <v>138</v>
      </c>
      <c r="D23" s="169">
        <v>186</v>
      </c>
      <c r="E23" s="169">
        <v>1</v>
      </c>
      <c r="F23" s="169">
        <v>1</v>
      </c>
      <c r="G23" s="169">
        <v>0</v>
      </c>
      <c r="H23" s="169">
        <v>0</v>
      </c>
      <c r="I23" s="169">
        <v>0</v>
      </c>
      <c r="J23" s="169">
        <v>0</v>
      </c>
      <c r="K23" s="169">
        <v>2</v>
      </c>
      <c r="L23" s="169">
        <v>1</v>
      </c>
      <c r="M23" s="169">
        <v>2</v>
      </c>
      <c r="N23" s="169">
        <v>1</v>
      </c>
      <c r="O23" s="169">
        <v>335</v>
      </c>
      <c r="P23" s="169">
        <v>0</v>
      </c>
      <c r="Q23" s="169">
        <v>335</v>
      </c>
      <c r="R23" s="169">
        <v>0</v>
      </c>
    </row>
    <row r="24" spans="1:18" ht="15.75">
      <c r="A24" s="169" t="s">
        <v>2695</v>
      </c>
      <c r="B24" s="169">
        <v>2</v>
      </c>
      <c r="C24" s="169">
        <v>153</v>
      </c>
      <c r="D24" s="169">
        <v>483</v>
      </c>
      <c r="E24" s="169">
        <v>2</v>
      </c>
      <c r="F24" s="169">
        <v>2</v>
      </c>
      <c r="G24" s="169">
        <v>0</v>
      </c>
      <c r="H24" s="169">
        <v>0</v>
      </c>
      <c r="I24" s="169">
        <v>0</v>
      </c>
      <c r="J24" s="169">
        <v>0</v>
      </c>
      <c r="K24" s="169">
        <v>0</v>
      </c>
      <c r="L24" s="169">
        <v>2</v>
      </c>
      <c r="M24" s="169">
        <v>0</v>
      </c>
      <c r="N24" s="169">
        <v>3</v>
      </c>
      <c r="O24" s="169">
        <v>647</v>
      </c>
      <c r="P24" s="169">
        <v>0</v>
      </c>
      <c r="Q24" s="169">
        <v>647</v>
      </c>
      <c r="R24" s="169">
        <v>0</v>
      </c>
    </row>
    <row r="25" spans="1:18" ht="15.75">
      <c r="A25" s="169" t="s">
        <v>2696</v>
      </c>
      <c r="B25" s="169">
        <v>2</v>
      </c>
      <c r="C25" s="169">
        <v>223</v>
      </c>
      <c r="D25" s="169">
        <v>183</v>
      </c>
      <c r="E25" s="169">
        <v>8</v>
      </c>
      <c r="F25" s="169">
        <v>1</v>
      </c>
      <c r="G25" s="169">
        <v>1</v>
      </c>
      <c r="H25" s="169">
        <v>1</v>
      </c>
      <c r="I25" s="169">
        <v>1</v>
      </c>
      <c r="J25" s="169">
        <v>0</v>
      </c>
      <c r="K25" s="169">
        <v>2</v>
      </c>
      <c r="L25" s="169">
        <v>6</v>
      </c>
      <c r="M25" s="169">
        <v>5</v>
      </c>
      <c r="N25" s="169">
        <v>7</v>
      </c>
      <c r="O25" s="169">
        <v>440</v>
      </c>
      <c r="P25" s="169">
        <v>0</v>
      </c>
      <c r="Q25" s="169">
        <v>440</v>
      </c>
      <c r="R25" s="169">
        <v>0</v>
      </c>
    </row>
    <row r="26" spans="1:18" ht="15.75">
      <c r="A26" s="169" t="s">
        <v>2697</v>
      </c>
      <c r="B26" s="169">
        <v>4</v>
      </c>
      <c r="C26" s="169">
        <v>137</v>
      </c>
      <c r="D26" s="169">
        <v>122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1</v>
      </c>
      <c r="L26" s="169">
        <v>1</v>
      </c>
      <c r="M26" s="169">
        <v>2</v>
      </c>
      <c r="N26" s="169">
        <v>0</v>
      </c>
      <c r="O26" s="169">
        <v>267</v>
      </c>
      <c r="P26" s="169">
        <v>0</v>
      </c>
      <c r="Q26" s="169">
        <v>267</v>
      </c>
      <c r="R26" s="169">
        <v>0</v>
      </c>
    </row>
    <row r="27" spans="1:18" ht="15.75">
      <c r="A27" s="169" t="s">
        <v>2698</v>
      </c>
      <c r="B27" s="169">
        <v>0</v>
      </c>
      <c r="C27" s="169">
        <v>92</v>
      </c>
      <c r="D27" s="169">
        <v>83</v>
      </c>
      <c r="E27" s="169">
        <v>3</v>
      </c>
      <c r="F27" s="169">
        <v>0</v>
      </c>
      <c r="G27" s="169">
        <v>1</v>
      </c>
      <c r="H27" s="169">
        <v>0</v>
      </c>
      <c r="I27" s="169">
        <v>0</v>
      </c>
      <c r="J27" s="169">
        <v>0</v>
      </c>
      <c r="K27" s="169">
        <v>0</v>
      </c>
      <c r="L27" s="169">
        <v>2</v>
      </c>
      <c r="M27" s="169">
        <v>0</v>
      </c>
      <c r="N27" s="169">
        <v>1</v>
      </c>
      <c r="O27" s="169">
        <v>182</v>
      </c>
      <c r="P27" s="169">
        <v>0</v>
      </c>
      <c r="Q27" s="169">
        <v>182</v>
      </c>
      <c r="R27" s="169">
        <v>0</v>
      </c>
    </row>
    <row r="28" spans="1:18" ht="15.75">
      <c r="A28" s="169" t="s">
        <v>2699</v>
      </c>
      <c r="B28" s="169">
        <v>0</v>
      </c>
      <c r="C28" s="169">
        <v>63</v>
      </c>
      <c r="D28" s="169">
        <v>217</v>
      </c>
      <c r="E28" s="169">
        <v>4</v>
      </c>
      <c r="F28" s="169">
        <v>0</v>
      </c>
      <c r="G28" s="169">
        <v>0</v>
      </c>
      <c r="H28" s="169">
        <v>0</v>
      </c>
      <c r="I28" s="169">
        <v>0</v>
      </c>
      <c r="J28" s="169">
        <v>0</v>
      </c>
      <c r="K28" s="169">
        <v>0</v>
      </c>
      <c r="L28" s="169">
        <v>0</v>
      </c>
      <c r="M28" s="169">
        <v>1</v>
      </c>
      <c r="N28" s="169">
        <v>1</v>
      </c>
      <c r="O28" s="169">
        <v>286</v>
      </c>
      <c r="P28" s="169">
        <v>0</v>
      </c>
      <c r="Q28" s="169">
        <v>286</v>
      </c>
      <c r="R28" s="169">
        <v>0</v>
      </c>
    </row>
    <row r="29" spans="1:18" ht="15.75">
      <c r="A29" s="169" t="s">
        <v>2700</v>
      </c>
      <c r="B29" s="169">
        <v>1</v>
      </c>
      <c r="C29" s="169">
        <v>195</v>
      </c>
      <c r="D29" s="169">
        <v>134</v>
      </c>
      <c r="E29" s="169">
        <v>1</v>
      </c>
      <c r="F29" s="169">
        <v>1</v>
      </c>
      <c r="G29" s="169">
        <v>2</v>
      </c>
      <c r="H29" s="169">
        <v>1</v>
      </c>
      <c r="I29" s="169">
        <v>1</v>
      </c>
      <c r="J29" s="169">
        <v>0</v>
      </c>
      <c r="K29" s="169">
        <v>2</v>
      </c>
      <c r="L29" s="169">
        <v>3</v>
      </c>
      <c r="M29" s="169">
        <v>4</v>
      </c>
      <c r="N29" s="169">
        <v>1</v>
      </c>
      <c r="O29" s="169">
        <v>346</v>
      </c>
      <c r="P29" s="169">
        <v>0</v>
      </c>
      <c r="Q29" s="169">
        <v>346</v>
      </c>
      <c r="R29" s="169">
        <v>0</v>
      </c>
    </row>
    <row r="30" spans="1:18" ht="15.75">
      <c r="A30" s="169" t="s">
        <v>2701</v>
      </c>
      <c r="B30" s="169">
        <v>9</v>
      </c>
      <c r="C30" s="169">
        <v>495</v>
      </c>
      <c r="D30" s="169">
        <v>62</v>
      </c>
      <c r="E30" s="169">
        <v>2</v>
      </c>
      <c r="F30" s="169">
        <v>0</v>
      </c>
      <c r="G30" s="169">
        <v>1</v>
      </c>
      <c r="H30" s="169">
        <v>0</v>
      </c>
      <c r="I30" s="169">
        <v>1</v>
      </c>
      <c r="J30" s="169">
        <v>0</v>
      </c>
      <c r="K30" s="169">
        <v>0</v>
      </c>
      <c r="L30" s="169">
        <v>0</v>
      </c>
      <c r="M30" s="169">
        <v>1</v>
      </c>
      <c r="N30" s="169">
        <v>1</v>
      </c>
      <c r="O30" s="169">
        <v>572</v>
      </c>
      <c r="P30" s="169">
        <v>0</v>
      </c>
      <c r="Q30" s="169">
        <v>572</v>
      </c>
      <c r="R30" s="169">
        <v>0</v>
      </c>
    </row>
    <row r="31" spans="1:18" ht="15.75">
      <c r="A31" s="169" t="s">
        <v>2702</v>
      </c>
      <c r="B31" s="169">
        <v>2</v>
      </c>
      <c r="C31" s="169">
        <v>360</v>
      </c>
      <c r="D31" s="169">
        <v>187</v>
      </c>
      <c r="E31" s="169">
        <v>3</v>
      </c>
      <c r="F31" s="169">
        <v>2</v>
      </c>
      <c r="G31" s="169">
        <v>1</v>
      </c>
      <c r="H31" s="169">
        <v>0</v>
      </c>
      <c r="I31" s="169">
        <v>0</v>
      </c>
      <c r="J31" s="169">
        <v>1</v>
      </c>
      <c r="K31" s="169">
        <v>1</v>
      </c>
      <c r="L31" s="169">
        <v>3</v>
      </c>
      <c r="M31" s="169">
        <v>2</v>
      </c>
      <c r="N31" s="169">
        <v>3</v>
      </c>
      <c r="O31" s="169">
        <v>565</v>
      </c>
      <c r="P31" s="169">
        <v>0</v>
      </c>
      <c r="Q31" s="169">
        <v>565</v>
      </c>
      <c r="R31" s="169">
        <v>0</v>
      </c>
    </row>
    <row r="32" spans="1:18" ht="15.75">
      <c r="A32" s="169" t="s">
        <v>2703</v>
      </c>
      <c r="B32" s="169">
        <v>1</v>
      </c>
      <c r="C32" s="169">
        <v>223</v>
      </c>
      <c r="D32" s="169">
        <v>248</v>
      </c>
      <c r="E32" s="169">
        <v>2</v>
      </c>
      <c r="F32" s="169">
        <v>0</v>
      </c>
      <c r="G32" s="169">
        <v>0</v>
      </c>
      <c r="H32" s="169">
        <v>0</v>
      </c>
      <c r="I32" s="169">
        <v>0</v>
      </c>
      <c r="J32" s="169">
        <v>1</v>
      </c>
      <c r="K32" s="169">
        <v>0</v>
      </c>
      <c r="L32" s="169">
        <v>3</v>
      </c>
      <c r="M32" s="169">
        <v>1</v>
      </c>
      <c r="N32" s="169">
        <v>0</v>
      </c>
      <c r="O32" s="169">
        <v>479</v>
      </c>
      <c r="P32" s="169">
        <v>0</v>
      </c>
      <c r="Q32" s="169">
        <v>479</v>
      </c>
      <c r="R32" s="169">
        <v>0</v>
      </c>
    </row>
    <row r="33" spans="1:18" ht="15.75">
      <c r="A33" s="169" t="s">
        <v>2704</v>
      </c>
      <c r="B33" s="169">
        <v>1</v>
      </c>
      <c r="C33" s="169">
        <v>44</v>
      </c>
      <c r="D33" s="169">
        <v>620</v>
      </c>
      <c r="E33" s="169">
        <v>4</v>
      </c>
      <c r="F33" s="169">
        <v>0</v>
      </c>
      <c r="G33" s="169">
        <v>0</v>
      </c>
      <c r="H33" s="169">
        <v>0</v>
      </c>
      <c r="I33" s="169">
        <v>0</v>
      </c>
      <c r="J33" s="169">
        <v>0</v>
      </c>
      <c r="K33" s="169">
        <v>1</v>
      </c>
      <c r="L33" s="169">
        <v>3</v>
      </c>
      <c r="M33" s="169">
        <v>0</v>
      </c>
      <c r="N33" s="169">
        <v>2</v>
      </c>
      <c r="O33" s="169">
        <v>675</v>
      </c>
      <c r="P33" s="169">
        <v>0</v>
      </c>
      <c r="Q33" s="169">
        <v>675</v>
      </c>
      <c r="R33" s="169">
        <v>0</v>
      </c>
    </row>
    <row r="34" spans="1:18" ht="15.75">
      <c r="A34" s="169" t="s">
        <v>2705</v>
      </c>
      <c r="B34" s="169">
        <v>4</v>
      </c>
      <c r="C34" s="169">
        <v>303</v>
      </c>
      <c r="D34" s="169">
        <v>45</v>
      </c>
      <c r="E34" s="169">
        <v>4</v>
      </c>
      <c r="F34" s="169">
        <v>1</v>
      </c>
      <c r="G34" s="169">
        <v>1</v>
      </c>
      <c r="H34" s="169">
        <v>1</v>
      </c>
      <c r="I34" s="169">
        <v>0</v>
      </c>
      <c r="J34" s="169">
        <v>0</v>
      </c>
      <c r="K34" s="169">
        <v>0</v>
      </c>
      <c r="L34" s="169">
        <v>0</v>
      </c>
      <c r="M34" s="169">
        <v>2</v>
      </c>
      <c r="N34" s="169">
        <v>0</v>
      </c>
      <c r="O34" s="169">
        <v>361</v>
      </c>
      <c r="P34" s="169">
        <v>0</v>
      </c>
      <c r="Q34" s="169">
        <v>361</v>
      </c>
      <c r="R34" s="169">
        <v>0</v>
      </c>
    </row>
    <row r="35" spans="1:18" ht="15.75">
      <c r="A35" s="169" t="s">
        <v>2706</v>
      </c>
      <c r="B35" s="169">
        <v>3</v>
      </c>
      <c r="C35" s="169">
        <v>471</v>
      </c>
      <c r="D35" s="169">
        <v>45</v>
      </c>
      <c r="E35" s="169">
        <v>2</v>
      </c>
      <c r="F35" s="169">
        <v>3</v>
      </c>
      <c r="G35" s="169">
        <v>0</v>
      </c>
      <c r="H35" s="169">
        <v>1</v>
      </c>
      <c r="I35" s="169">
        <v>0</v>
      </c>
      <c r="J35" s="169">
        <v>0</v>
      </c>
      <c r="K35" s="169">
        <v>0</v>
      </c>
      <c r="L35" s="169">
        <v>4</v>
      </c>
      <c r="M35" s="169">
        <v>1</v>
      </c>
      <c r="N35" s="169">
        <v>0</v>
      </c>
      <c r="O35" s="169">
        <v>530</v>
      </c>
      <c r="P35" s="169">
        <v>0</v>
      </c>
      <c r="Q35" s="169">
        <v>530</v>
      </c>
      <c r="R35" s="169">
        <v>0</v>
      </c>
    </row>
    <row r="36" spans="1:18" ht="15.75">
      <c r="A36" s="169" t="s">
        <v>2707</v>
      </c>
      <c r="B36" s="169">
        <v>1</v>
      </c>
      <c r="C36" s="169">
        <v>112</v>
      </c>
      <c r="D36" s="169">
        <v>358</v>
      </c>
      <c r="E36" s="169">
        <v>5</v>
      </c>
      <c r="F36" s="169">
        <v>1</v>
      </c>
      <c r="G36" s="169">
        <v>0</v>
      </c>
      <c r="H36" s="169">
        <v>0</v>
      </c>
      <c r="I36" s="169">
        <v>0</v>
      </c>
      <c r="J36" s="169">
        <v>1</v>
      </c>
      <c r="K36" s="169">
        <v>0</v>
      </c>
      <c r="L36" s="169">
        <v>0</v>
      </c>
      <c r="M36" s="169">
        <v>0</v>
      </c>
      <c r="N36" s="169">
        <v>3</v>
      </c>
      <c r="O36" s="169">
        <v>481</v>
      </c>
      <c r="P36" s="169">
        <v>0</v>
      </c>
      <c r="Q36" s="169">
        <v>481</v>
      </c>
      <c r="R36" s="169">
        <v>0</v>
      </c>
    </row>
    <row r="37" spans="1:18" ht="15.75">
      <c r="A37" s="169" t="s">
        <v>2708</v>
      </c>
      <c r="B37" s="169">
        <v>0</v>
      </c>
      <c r="C37" s="169">
        <v>10</v>
      </c>
      <c r="D37" s="169">
        <v>319</v>
      </c>
      <c r="E37" s="169">
        <v>0</v>
      </c>
      <c r="F37" s="169">
        <v>0</v>
      </c>
      <c r="G37" s="169">
        <v>0</v>
      </c>
      <c r="H37" s="169">
        <v>0</v>
      </c>
      <c r="I37" s="169">
        <v>0</v>
      </c>
      <c r="J37" s="169">
        <v>0</v>
      </c>
      <c r="K37" s="169">
        <v>0</v>
      </c>
      <c r="L37" s="169">
        <v>1</v>
      </c>
      <c r="M37" s="169">
        <v>0</v>
      </c>
      <c r="N37" s="169">
        <v>0</v>
      </c>
      <c r="O37" s="169">
        <v>330</v>
      </c>
      <c r="P37" s="169">
        <v>0</v>
      </c>
      <c r="Q37" s="169">
        <v>330</v>
      </c>
      <c r="R37" s="169">
        <v>0</v>
      </c>
    </row>
    <row r="38" spans="1:18" ht="15.75">
      <c r="A38" s="169" t="s">
        <v>2709</v>
      </c>
      <c r="B38" s="169">
        <v>1</v>
      </c>
      <c r="C38" s="169">
        <v>20</v>
      </c>
      <c r="D38" s="169">
        <v>230</v>
      </c>
      <c r="E38" s="169">
        <v>2</v>
      </c>
      <c r="F38" s="169">
        <v>0</v>
      </c>
      <c r="G38" s="169">
        <v>1</v>
      </c>
      <c r="H38" s="169">
        <v>0</v>
      </c>
      <c r="I38" s="169">
        <v>0</v>
      </c>
      <c r="J38" s="169">
        <v>0</v>
      </c>
      <c r="K38" s="169">
        <v>0</v>
      </c>
      <c r="L38" s="169">
        <v>2</v>
      </c>
      <c r="M38" s="169">
        <v>0</v>
      </c>
      <c r="N38" s="169">
        <v>2</v>
      </c>
      <c r="O38" s="169">
        <v>258</v>
      </c>
      <c r="P38" s="169">
        <v>0</v>
      </c>
      <c r="Q38" s="169">
        <v>258</v>
      </c>
      <c r="R38" s="169">
        <v>0</v>
      </c>
    </row>
    <row r="39" spans="1:18" ht="15.75">
      <c r="A39" s="169" t="s">
        <v>2710</v>
      </c>
      <c r="B39" s="169">
        <v>4</v>
      </c>
      <c r="C39" s="169">
        <v>408</v>
      </c>
      <c r="D39" s="169">
        <v>16</v>
      </c>
      <c r="E39" s="169">
        <v>1</v>
      </c>
      <c r="F39" s="169">
        <v>1</v>
      </c>
      <c r="G39" s="169">
        <v>0</v>
      </c>
      <c r="H39" s="169">
        <v>1</v>
      </c>
      <c r="I39" s="169">
        <v>0</v>
      </c>
      <c r="J39" s="169">
        <v>0</v>
      </c>
      <c r="K39" s="169">
        <v>0</v>
      </c>
      <c r="L39" s="169">
        <v>1</v>
      </c>
      <c r="M39" s="169">
        <v>2</v>
      </c>
      <c r="N39" s="169">
        <v>0</v>
      </c>
      <c r="O39" s="169">
        <v>434</v>
      </c>
      <c r="P39" s="169">
        <v>0</v>
      </c>
      <c r="Q39" s="169">
        <v>434</v>
      </c>
      <c r="R39" s="169">
        <v>0</v>
      </c>
    </row>
    <row r="40" spans="1:18" ht="15.75">
      <c r="A40" s="169" t="s">
        <v>2711</v>
      </c>
      <c r="B40" s="169">
        <v>0</v>
      </c>
      <c r="C40" s="169">
        <v>90</v>
      </c>
      <c r="D40" s="169">
        <v>312</v>
      </c>
      <c r="E40" s="169">
        <v>5</v>
      </c>
      <c r="F40" s="169">
        <v>6</v>
      </c>
      <c r="G40" s="169">
        <v>1</v>
      </c>
      <c r="H40" s="169">
        <v>0</v>
      </c>
      <c r="I40" s="169">
        <v>1</v>
      </c>
      <c r="J40" s="169">
        <v>0</v>
      </c>
      <c r="K40" s="169">
        <v>3</v>
      </c>
      <c r="L40" s="169">
        <v>4</v>
      </c>
      <c r="M40" s="169">
        <v>0</v>
      </c>
      <c r="N40" s="169">
        <v>3</v>
      </c>
      <c r="O40" s="169">
        <v>425</v>
      </c>
      <c r="P40" s="169">
        <v>0</v>
      </c>
      <c r="Q40" s="169">
        <v>425</v>
      </c>
      <c r="R40" s="169">
        <v>0</v>
      </c>
    </row>
    <row r="41" spans="1:18" ht="15.75">
      <c r="A41" s="169" t="s">
        <v>2712</v>
      </c>
      <c r="B41" s="169">
        <v>8</v>
      </c>
      <c r="C41" s="169">
        <v>41</v>
      </c>
      <c r="D41" s="169">
        <v>253</v>
      </c>
      <c r="E41" s="169">
        <v>7</v>
      </c>
      <c r="F41" s="169">
        <v>1</v>
      </c>
      <c r="G41" s="169">
        <v>0</v>
      </c>
      <c r="H41" s="169">
        <v>1</v>
      </c>
      <c r="I41" s="169">
        <v>0</v>
      </c>
      <c r="J41" s="169">
        <v>2</v>
      </c>
      <c r="K41" s="169">
        <v>4</v>
      </c>
      <c r="L41" s="169">
        <v>13</v>
      </c>
      <c r="M41" s="169">
        <v>1</v>
      </c>
      <c r="N41" s="169">
        <v>4</v>
      </c>
      <c r="O41" s="169">
        <v>335</v>
      </c>
      <c r="P41" s="169">
        <v>0</v>
      </c>
      <c r="Q41" s="169">
        <v>335</v>
      </c>
      <c r="R41" s="169">
        <v>0</v>
      </c>
    </row>
    <row r="42" spans="1:18" ht="15.75">
      <c r="A42" s="169" t="s">
        <v>2713</v>
      </c>
      <c r="B42" s="169">
        <v>2</v>
      </c>
      <c r="C42" s="169">
        <v>6</v>
      </c>
      <c r="D42" s="169">
        <v>187</v>
      </c>
      <c r="E42" s="169">
        <v>0</v>
      </c>
      <c r="F42" s="169">
        <v>0</v>
      </c>
      <c r="G42" s="169">
        <v>1</v>
      </c>
      <c r="H42" s="169">
        <v>0</v>
      </c>
      <c r="I42" s="169">
        <v>0</v>
      </c>
      <c r="J42" s="169">
        <v>0</v>
      </c>
      <c r="K42" s="169">
        <v>0</v>
      </c>
      <c r="L42" s="169">
        <v>0</v>
      </c>
      <c r="M42" s="169">
        <v>0</v>
      </c>
      <c r="N42" s="169">
        <v>0</v>
      </c>
      <c r="O42" s="169">
        <v>196</v>
      </c>
      <c r="P42" s="169">
        <v>0</v>
      </c>
      <c r="Q42" s="169">
        <v>196</v>
      </c>
      <c r="R42" s="169">
        <v>0</v>
      </c>
    </row>
    <row r="43" spans="1:18" ht="15.75">
      <c r="A43" s="169" t="s">
        <v>2714</v>
      </c>
      <c r="B43" s="169">
        <v>0</v>
      </c>
      <c r="C43" s="169">
        <v>2</v>
      </c>
      <c r="D43" s="169">
        <v>172</v>
      </c>
      <c r="E43" s="169">
        <v>2</v>
      </c>
      <c r="F43" s="169">
        <v>0</v>
      </c>
      <c r="G43" s="169">
        <v>0</v>
      </c>
      <c r="H43" s="169">
        <v>0</v>
      </c>
      <c r="I43" s="169">
        <v>0</v>
      </c>
      <c r="J43" s="169">
        <v>0</v>
      </c>
      <c r="K43" s="169">
        <v>0</v>
      </c>
      <c r="L43" s="169">
        <v>0</v>
      </c>
      <c r="M43" s="169">
        <v>0</v>
      </c>
      <c r="N43" s="169">
        <v>0</v>
      </c>
      <c r="O43" s="169">
        <v>176</v>
      </c>
      <c r="P43" s="169">
        <v>0</v>
      </c>
      <c r="Q43" s="169">
        <v>176</v>
      </c>
      <c r="R43" s="169">
        <v>0</v>
      </c>
    </row>
    <row r="44" spans="1:18" ht="15.75">
      <c r="A44" s="169" t="s">
        <v>2715</v>
      </c>
      <c r="B44" s="169">
        <v>0</v>
      </c>
      <c r="C44" s="169">
        <v>95</v>
      </c>
      <c r="D44" s="169">
        <v>5</v>
      </c>
      <c r="E44" s="169">
        <v>0</v>
      </c>
      <c r="F44" s="169">
        <v>0</v>
      </c>
      <c r="G44" s="169">
        <v>0</v>
      </c>
      <c r="H44" s="169">
        <v>0</v>
      </c>
      <c r="I44" s="169">
        <v>0</v>
      </c>
      <c r="J44" s="169">
        <v>0</v>
      </c>
      <c r="K44" s="169">
        <v>0</v>
      </c>
      <c r="L44" s="169">
        <v>0</v>
      </c>
      <c r="M44" s="169">
        <v>0</v>
      </c>
      <c r="N44" s="169">
        <v>0</v>
      </c>
      <c r="O44" s="169">
        <v>100</v>
      </c>
      <c r="P44" s="169">
        <v>0</v>
      </c>
      <c r="Q44" s="169">
        <v>100</v>
      </c>
      <c r="R44" s="169">
        <v>0</v>
      </c>
    </row>
    <row r="45" spans="1:18" ht="15.75">
      <c r="A45" s="169" t="s">
        <v>2716</v>
      </c>
      <c r="B45" s="169">
        <v>0</v>
      </c>
      <c r="C45" s="169">
        <v>170</v>
      </c>
      <c r="D45" s="169">
        <v>474</v>
      </c>
      <c r="E45" s="169">
        <v>1</v>
      </c>
      <c r="F45" s="169">
        <v>1</v>
      </c>
      <c r="G45" s="169">
        <v>0</v>
      </c>
      <c r="H45" s="169">
        <v>0</v>
      </c>
      <c r="I45" s="169">
        <v>0</v>
      </c>
      <c r="J45" s="169">
        <v>0</v>
      </c>
      <c r="K45" s="169">
        <v>0</v>
      </c>
      <c r="L45" s="169">
        <v>3</v>
      </c>
      <c r="M45" s="169">
        <v>0</v>
      </c>
      <c r="N45" s="169">
        <v>1</v>
      </c>
      <c r="O45" s="169">
        <v>650</v>
      </c>
      <c r="P45" s="169">
        <v>0</v>
      </c>
      <c r="Q45" s="169">
        <v>650</v>
      </c>
      <c r="R45" s="169">
        <v>0</v>
      </c>
    </row>
    <row r="46" spans="1:18" ht="15.75">
      <c r="A46" s="169" t="s">
        <v>2717</v>
      </c>
      <c r="B46" s="169">
        <v>3</v>
      </c>
      <c r="C46" s="169">
        <v>174</v>
      </c>
      <c r="D46" s="169">
        <v>346</v>
      </c>
      <c r="E46" s="169">
        <v>3</v>
      </c>
      <c r="F46" s="169">
        <v>3</v>
      </c>
      <c r="G46" s="169">
        <v>0</v>
      </c>
      <c r="H46" s="169">
        <v>1</v>
      </c>
      <c r="I46" s="169">
        <v>0</v>
      </c>
      <c r="J46" s="169">
        <v>0</v>
      </c>
      <c r="K46" s="169">
        <v>1</v>
      </c>
      <c r="L46" s="169">
        <v>17</v>
      </c>
      <c r="M46" s="169">
        <v>7</v>
      </c>
      <c r="N46" s="169">
        <v>0</v>
      </c>
      <c r="O46" s="169">
        <v>555</v>
      </c>
      <c r="P46" s="169">
        <v>0</v>
      </c>
      <c r="Q46" s="169">
        <v>555</v>
      </c>
      <c r="R46" s="169">
        <v>0</v>
      </c>
    </row>
    <row r="47" spans="1:18" ht="15.75">
      <c r="A47" s="169" t="s">
        <v>2718</v>
      </c>
      <c r="B47" s="169">
        <v>1</v>
      </c>
      <c r="C47" s="169">
        <v>107</v>
      </c>
      <c r="D47" s="169">
        <v>305</v>
      </c>
      <c r="E47" s="169">
        <v>4</v>
      </c>
      <c r="F47" s="169">
        <v>8</v>
      </c>
      <c r="G47" s="169">
        <v>1</v>
      </c>
      <c r="H47" s="169">
        <v>4</v>
      </c>
      <c r="I47" s="169">
        <v>0</v>
      </c>
      <c r="J47" s="169">
        <v>0</v>
      </c>
      <c r="K47" s="169">
        <v>0</v>
      </c>
      <c r="L47" s="169">
        <v>8</v>
      </c>
      <c r="M47" s="169">
        <v>4</v>
      </c>
      <c r="N47" s="169">
        <v>5</v>
      </c>
      <c r="O47" s="169">
        <v>447</v>
      </c>
      <c r="P47" s="169">
        <v>0</v>
      </c>
      <c r="Q47" s="169">
        <v>447</v>
      </c>
      <c r="R47" s="169">
        <v>0</v>
      </c>
    </row>
    <row r="48" spans="1:18" ht="15.75">
      <c r="A48" s="169" t="s">
        <v>2719</v>
      </c>
      <c r="B48" s="169">
        <v>2</v>
      </c>
      <c r="C48" s="169">
        <v>243</v>
      </c>
      <c r="D48" s="169">
        <v>213</v>
      </c>
      <c r="E48" s="169">
        <v>1</v>
      </c>
      <c r="F48" s="169">
        <v>0</v>
      </c>
      <c r="G48" s="169">
        <v>0</v>
      </c>
      <c r="H48" s="169">
        <v>0</v>
      </c>
      <c r="I48" s="169">
        <v>1</v>
      </c>
      <c r="J48" s="169">
        <v>0</v>
      </c>
      <c r="K48" s="169">
        <v>4</v>
      </c>
      <c r="L48" s="169">
        <v>16</v>
      </c>
      <c r="M48" s="169">
        <v>13</v>
      </c>
      <c r="N48" s="169">
        <v>9</v>
      </c>
      <c r="O48" s="169">
        <v>502</v>
      </c>
      <c r="P48" s="169">
        <v>0</v>
      </c>
      <c r="Q48" s="169">
        <v>502</v>
      </c>
      <c r="R48" s="169">
        <v>0</v>
      </c>
    </row>
    <row r="49" spans="1:18" ht="15.75">
      <c r="A49" s="169" t="s">
        <v>2720</v>
      </c>
      <c r="B49" s="169">
        <v>1</v>
      </c>
      <c r="C49" s="169">
        <v>147</v>
      </c>
      <c r="D49" s="169">
        <v>294</v>
      </c>
      <c r="E49" s="169">
        <v>1</v>
      </c>
      <c r="F49" s="169">
        <v>1</v>
      </c>
      <c r="G49" s="169">
        <v>1</v>
      </c>
      <c r="H49" s="169">
        <v>0</v>
      </c>
      <c r="I49" s="169">
        <v>0</v>
      </c>
      <c r="J49" s="169">
        <v>0</v>
      </c>
      <c r="K49" s="169">
        <v>0</v>
      </c>
      <c r="L49" s="169">
        <v>0</v>
      </c>
      <c r="M49" s="169">
        <v>0</v>
      </c>
      <c r="N49" s="169">
        <v>0</v>
      </c>
      <c r="O49" s="169">
        <v>445</v>
      </c>
      <c r="P49" s="169">
        <v>0</v>
      </c>
      <c r="Q49" s="169">
        <v>445</v>
      </c>
      <c r="R49" s="169">
        <v>0</v>
      </c>
    </row>
    <row r="50" spans="1:18" ht="15.75">
      <c r="A50" s="169" t="s">
        <v>2721</v>
      </c>
      <c r="B50" s="169">
        <v>1</v>
      </c>
      <c r="C50" s="169">
        <v>176</v>
      </c>
      <c r="D50" s="169">
        <v>263</v>
      </c>
      <c r="E50" s="169">
        <v>2</v>
      </c>
      <c r="F50" s="169">
        <v>0</v>
      </c>
      <c r="G50" s="169">
        <v>0</v>
      </c>
      <c r="H50" s="169">
        <v>0</v>
      </c>
      <c r="I50" s="169">
        <v>3</v>
      </c>
      <c r="J50" s="169">
        <v>0</v>
      </c>
      <c r="K50" s="169">
        <v>6</v>
      </c>
      <c r="L50" s="169">
        <v>2</v>
      </c>
      <c r="M50" s="169">
        <v>4</v>
      </c>
      <c r="N50" s="169">
        <v>4</v>
      </c>
      <c r="O50" s="169">
        <v>461</v>
      </c>
      <c r="P50" s="169">
        <v>0</v>
      </c>
      <c r="Q50" s="169">
        <v>461</v>
      </c>
      <c r="R50" s="169">
        <v>0</v>
      </c>
    </row>
    <row r="51" spans="1:18" ht="15.75">
      <c r="A51" s="169" t="s">
        <v>2722</v>
      </c>
      <c r="B51" s="169">
        <v>5</v>
      </c>
      <c r="C51" s="169">
        <v>337</v>
      </c>
      <c r="D51" s="169">
        <v>154</v>
      </c>
      <c r="E51" s="169">
        <v>0</v>
      </c>
      <c r="F51" s="169">
        <v>0</v>
      </c>
      <c r="G51" s="169">
        <v>0</v>
      </c>
      <c r="H51" s="169">
        <v>1</v>
      </c>
      <c r="I51" s="169">
        <v>0</v>
      </c>
      <c r="J51" s="169">
        <v>0</v>
      </c>
      <c r="K51" s="169">
        <v>1</v>
      </c>
      <c r="L51" s="169">
        <v>1</v>
      </c>
      <c r="M51" s="169">
        <v>1</v>
      </c>
      <c r="N51" s="169">
        <v>0</v>
      </c>
      <c r="O51" s="169">
        <v>500</v>
      </c>
      <c r="P51" s="169">
        <v>0</v>
      </c>
      <c r="Q51" s="169">
        <v>500</v>
      </c>
      <c r="R51" s="169">
        <v>0</v>
      </c>
    </row>
    <row r="52" spans="1:18" ht="15.75">
      <c r="A52" s="169" t="s">
        <v>2723</v>
      </c>
      <c r="B52" s="169">
        <v>1</v>
      </c>
      <c r="C52" s="169">
        <v>262</v>
      </c>
      <c r="D52" s="169">
        <v>346</v>
      </c>
      <c r="E52" s="169">
        <v>2</v>
      </c>
      <c r="F52" s="169">
        <v>0</v>
      </c>
      <c r="G52" s="169">
        <v>1</v>
      </c>
      <c r="H52" s="169">
        <v>2</v>
      </c>
      <c r="I52" s="169">
        <v>0</v>
      </c>
      <c r="J52" s="169">
        <v>0</v>
      </c>
      <c r="K52" s="169">
        <v>1</v>
      </c>
      <c r="L52" s="169">
        <v>0</v>
      </c>
      <c r="M52" s="169">
        <v>0</v>
      </c>
      <c r="N52" s="169">
        <v>1</v>
      </c>
      <c r="O52" s="169">
        <v>616</v>
      </c>
      <c r="P52" s="169">
        <v>0</v>
      </c>
      <c r="Q52" s="169">
        <v>616</v>
      </c>
      <c r="R52" s="169">
        <v>0</v>
      </c>
    </row>
    <row r="53" spans="1:18" ht="15.75">
      <c r="A53" s="169" t="s">
        <v>2724</v>
      </c>
      <c r="B53" s="169">
        <v>0</v>
      </c>
      <c r="C53" s="169">
        <v>45</v>
      </c>
      <c r="D53" s="169">
        <v>265</v>
      </c>
      <c r="E53" s="169">
        <v>0</v>
      </c>
      <c r="F53" s="169">
        <v>0</v>
      </c>
      <c r="G53" s="169">
        <v>0</v>
      </c>
      <c r="H53" s="169">
        <v>0</v>
      </c>
      <c r="I53" s="169">
        <v>0</v>
      </c>
      <c r="J53" s="169">
        <v>0</v>
      </c>
      <c r="K53" s="169">
        <v>0</v>
      </c>
      <c r="L53" s="169">
        <v>2</v>
      </c>
      <c r="M53" s="169">
        <v>0</v>
      </c>
      <c r="N53" s="169">
        <v>0</v>
      </c>
      <c r="O53" s="169">
        <v>312</v>
      </c>
      <c r="P53" s="169">
        <v>0</v>
      </c>
      <c r="Q53" s="169">
        <v>312</v>
      </c>
      <c r="R53" s="169">
        <v>0</v>
      </c>
    </row>
    <row r="54" spans="1:18" ht="15.75">
      <c r="A54" s="169" t="s">
        <v>2725</v>
      </c>
      <c r="B54" s="169">
        <v>2</v>
      </c>
      <c r="C54" s="169">
        <v>186</v>
      </c>
      <c r="D54" s="169">
        <v>207</v>
      </c>
      <c r="E54" s="169">
        <v>2</v>
      </c>
      <c r="F54" s="169">
        <v>0</v>
      </c>
      <c r="G54" s="169">
        <v>0</v>
      </c>
      <c r="H54" s="169">
        <v>1</v>
      </c>
      <c r="I54" s="169">
        <v>0</v>
      </c>
      <c r="J54" s="169">
        <v>0</v>
      </c>
      <c r="K54" s="169">
        <v>0</v>
      </c>
      <c r="L54" s="169">
        <v>3</v>
      </c>
      <c r="M54" s="169">
        <v>3</v>
      </c>
      <c r="N54" s="169">
        <v>4</v>
      </c>
      <c r="O54" s="169">
        <v>408</v>
      </c>
      <c r="P54" s="169">
        <v>0</v>
      </c>
      <c r="Q54" s="169">
        <v>408</v>
      </c>
      <c r="R54" s="169">
        <v>0</v>
      </c>
    </row>
    <row r="55" spans="1:18" ht="15.75">
      <c r="A55" s="169" t="s">
        <v>2726</v>
      </c>
      <c r="B55" s="169">
        <v>1</v>
      </c>
      <c r="C55" s="169">
        <v>196</v>
      </c>
      <c r="D55" s="169">
        <v>164</v>
      </c>
      <c r="E55" s="169">
        <v>2</v>
      </c>
      <c r="F55" s="169">
        <v>0</v>
      </c>
      <c r="G55" s="169">
        <v>1</v>
      </c>
      <c r="H55" s="169">
        <v>1</v>
      </c>
      <c r="I55" s="169">
        <v>0</v>
      </c>
      <c r="J55" s="169">
        <v>1</v>
      </c>
      <c r="K55" s="169">
        <v>1</v>
      </c>
      <c r="L55" s="169">
        <v>0</v>
      </c>
      <c r="M55" s="169">
        <v>2</v>
      </c>
      <c r="N55" s="169">
        <v>3</v>
      </c>
      <c r="O55" s="169">
        <v>372</v>
      </c>
      <c r="P55" s="169">
        <v>0</v>
      </c>
      <c r="Q55" s="169">
        <v>372</v>
      </c>
      <c r="R55" s="169">
        <v>0</v>
      </c>
    </row>
    <row r="56" spans="1:18" ht="15.75">
      <c r="A56" s="169" t="s">
        <v>2727</v>
      </c>
      <c r="B56" s="169">
        <v>0</v>
      </c>
      <c r="C56" s="169">
        <v>95</v>
      </c>
      <c r="D56" s="169">
        <v>217</v>
      </c>
      <c r="E56" s="169">
        <v>5</v>
      </c>
      <c r="F56" s="169">
        <v>2</v>
      </c>
      <c r="G56" s="169">
        <v>2</v>
      </c>
      <c r="H56" s="169">
        <v>1</v>
      </c>
      <c r="I56" s="169">
        <v>2</v>
      </c>
      <c r="J56" s="169">
        <v>1</v>
      </c>
      <c r="K56" s="169">
        <v>2</v>
      </c>
      <c r="L56" s="169">
        <v>9</v>
      </c>
      <c r="M56" s="169">
        <v>2</v>
      </c>
      <c r="N56" s="169">
        <v>6</v>
      </c>
      <c r="O56" s="169">
        <v>344</v>
      </c>
      <c r="P56" s="169">
        <v>0</v>
      </c>
      <c r="Q56" s="169">
        <v>344</v>
      </c>
      <c r="R56" s="169">
        <v>0</v>
      </c>
    </row>
    <row r="57" spans="1:18" ht="15.75">
      <c r="A57" s="169" t="s">
        <v>2728</v>
      </c>
      <c r="B57" s="169">
        <v>0</v>
      </c>
      <c r="C57" s="169">
        <v>10</v>
      </c>
      <c r="D57" s="169">
        <v>180</v>
      </c>
      <c r="E57" s="169">
        <v>5</v>
      </c>
      <c r="F57" s="169">
        <v>1</v>
      </c>
      <c r="G57" s="169">
        <v>0</v>
      </c>
      <c r="H57" s="169">
        <v>0</v>
      </c>
      <c r="I57" s="169">
        <v>0</v>
      </c>
      <c r="J57" s="169">
        <v>0</v>
      </c>
      <c r="K57" s="169">
        <v>1</v>
      </c>
      <c r="L57" s="169">
        <v>4</v>
      </c>
      <c r="M57" s="169">
        <v>0</v>
      </c>
      <c r="N57" s="169">
        <v>0</v>
      </c>
      <c r="O57" s="169">
        <v>201</v>
      </c>
      <c r="P57" s="169">
        <v>0</v>
      </c>
      <c r="Q57" s="169">
        <v>201</v>
      </c>
      <c r="R57" s="169">
        <v>0</v>
      </c>
    </row>
    <row r="58" spans="1:18" ht="15.75">
      <c r="A58" s="169" t="s">
        <v>2729</v>
      </c>
      <c r="B58" s="169">
        <v>3</v>
      </c>
      <c r="C58" s="169">
        <v>31</v>
      </c>
      <c r="D58" s="169">
        <v>285</v>
      </c>
      <c r="E58" s="169">
        <v>0</v>
      </c>
      <c r="F58" s="169">
        <v>0</v>
      </c>
      <c r="G58" s="169">
        <v>0</v>
      </c>
      <c r="H58" s="169">
        <v>1</v>
      </c>
      <c r="I58" s="169">
        <v>0</v>
      </c>
      <c r="J58" s="169">
        <v>0</v>
      </c>
      <c r="K58" s="169">
        <v>0</v>
      </c>
      <c r="L58" s="169">
        <v>3</v>
      </c>
      <c r="M58" s="169">
        <v>4</v>
      </c>
      <c r="N58" s="169">
        <v>2</v>
      </c>
      <c r="O58" s="169">
        <v>329</v>
      </c>
      <c r="P58" s="169">
        <v>0</v>
      </c>
      <c r="Q58" s="169">
        <v>329</v>
      </c>
      <c r="R58" s="169">
        <v>0</v>
      </c>
    </row>
    <row r="59" spans="1:18" ht="15.75">
      <c r="A59" s="169" t="s">
        <v>2730</v>
      </c>
      <c r="B59" s="169">
        <v>3</v>
      </c>
      <c r="C59" s="169">
        <v>149</v>
      </c>
      <c r="D59" s="169">
        <v>347</v>
      </c>
      <c r="E59" s="169">
        <v>3</v>
      </c>
      <c r="F59" s="169">
        <v>2</v>
      </c>
      <c r="G59" s="169">
        <v>1</v>
      </c>
      <c r="H59" s="169">
        <v>0</v>
      </c>
      <c r="I59" s="169">
        <v>0</v>
      </c>
      <c r="J59" s="169">
        <v>2</v>
      </c>
      <c r="K59" s="169">
        <v>0</v>
      </c>
      <c r="L59" s="169">
        <v>4</v>
      </c>
      <c r="M59" s="169">
        <v>1</v>
      </c>
      <c r="N59" s="169">
        <v>2</v>
      </c>
      <c r="O59" s="169">
        <v>514</v>
      </c>
      <c r="P59" s="169">
        <v>0</v>
      </c>
      <c r="Q59" s="169">
        <v>514</v>
      </c>
      <c r="R59" s="169">
        <v>0</v>
      </c>
    </row>
    <row r="60" spans="1:18" ht="15.75">
      <c r="A60" s="169" t="s">
        <v>2731</v>
      </c>
      <c r="B60" s="169">
        <v>0</v>
      </c>
      <c r="C60" s="169">
        <v>50</v>
      </c>
      <c r="D60" s="169">
        <v>353</v>
      </c>
      <c r="E60" s="169">
        <v>1</v>
      </c>
      <c r="F60" s="169">
        <v>0</v>
      </c>
      <c r="G60" s="169">
        <v>0</v>
      </c>
      <c r="H60" s="169">
        <v>0</v>
      </c>
      <c r="I60" s="169">
        <v>0</v>
      </c>
      <c r="J60" s="169">
        <v>1</v>
      </c>
      <c r="K60" s="169">
        <v>1</v>
      </c>
      <c r="L60" s="169">
        <v>6</v>
      </c>
      <c r="M60" s="169">
        <v>1</v>
      </c>
      <c r="N60" s="169">
        <v>2</v>
      </c>
      <c r="O60" s="169">
        <v>415</v>
      </c>
      <c r="P60" s="169">
        <v>0</v>
      </c>
      <c r="Q60" s="169">
        <v>415</v>
      </c>
      <c r="R60" s="169">
        <v>0</v>
      </c>
    </row>
    <row r="61" spans="1:18" ht="15.75">
      <c r="A61" s="169" t="s">
        <v>2732</v>
      </c>
      <c r="B61" s="169">
        <v>3</v>
      </c>
      <c r="C61" s="169">
        <v>55</v>
      </c>
      <c r="D61" s="169">
        <v>453</v>
      </c>
      <c r="E61" s="169">
        <v>2</v>
      </c>
      <c r="F61" s="169">
        <v>0</v>
      </c>
      <c r="G61" s="169">
        <v>0</v>
      </c>
      <c r="H61" s="169">
        <v>0</v>
      </c>
      <c r="I61" s="169">
        <v>0</v>
      </c>
      <c r="J61" s="169">
        <v>0</v>
      </c>
      <c r="K61" s="169">
        <v>0</v>
      </c>
      <c r="L61" s="169">
        <v>1</v>
      </c>
      <c r="M61" s="169">
        <v>0</v>
      </c>
      <c r="N61" s="169">
        <v>1</v>
      </c>
      <c r="O61" s="169">
        <v>515</v>
      </c>
      <c r="P61" s="169">
        <v>0</v>
      </c>
      <c r="Q61" s="169">
        <v>515</v>
      </c>
      <c r="R61" s="169">
        <v>0</v>
      </c>
    </row>
    <row r="62" spans="1:18" ht="15.75">
      <c r="A62" s="169" t="s">
        <v>2733</v>
      </c>
      <c r="B62" s="169">
        <v>1</v>
      </c>
      <c r="C62" s="169">
        <v>71</v>
      </c>
      <c r="D62" s="169">
        <v>215</v>
      </c>
      <c r="E62" s="169">
        <v>0</v>
      </c>
      <c r="F62" s="169">
        <v>1</v>
      </c>
      <c r="G62" s="169">
        <v>0</v>
      </c>
      <c r="H62" s="169">
        <v>0</v>
      </c>
      <c r="I62" s="169">
        <v>0</v>
      </c>
      <c r="J62" s="169">
        <v>0</v>
      </c>
      <c r="K62" s="169">
        <v>1</v>
      </c>
      <c r="L62" s="169">
        <v>12</v>
      </c>
      <c r="M62" s="169">
        <v>0</v>
      </c>
      <c r="N62" s="169">
        <v>1</v>
      </c>
      <c r="O62" s="169">
        <v>302</v>
      </c>
      <c r="P62" s="169">
        <v>0</v>
      </c>
      <c r="Q62" s="169">
        <v>302</v>
      </c>
      <c r="R62" s="169">
        <v>0</v>
      </c>
    </row>
    <row r="63" spans="1:18" ht="15.75">
      <c r="A63" s="169" t="s">
        <v>2734</v>
      </c>
      <c r="B63" s="169">
        <v>2</v>
      </c>
      <c r="C63" s="169">
        <v>27</v>
      </c>
      <c r="D63" s="169">
        <v>266</v>
      </c>
      <c r="E63" s="169">
        <v>1</v>
      </c>
      <c r="F63" s="169">
        <v>0</v>
      </c>
      <c r="G63" s="169">
        <v>0</v>
      </c>
      <c r="H63" s="169">
        <v>0</v>
      </c>
      <c r="I63" s="169">
        <v>0</v>
      </c>
      <c r="J63" s="169">
        <v>2</v>
      </c>
      <c r="K63" s="169">
        <v>1</v>
      </c>
      <c r="L63" s="169">
        <v>2</v>
      </c>
      <c r="M63" s="169">
        <v>0</v>
      </c>
      <c r="N63" s="169">
        <v>4</v>
      </c>
      <c r="O63" s="169">
        <v>305</v>
      </c>
      <c r="P63" s="169">
        <v>0</v>
      </c>
      <c r="Q63" s="169">
        <v>305</v>
      </c>
      <c r="R63" s="169">
        <v>0</v>
      </c>
    </row>
    <row r="64" spans="1:18" ht="15.75">
      <c r="A64" s="169" t="s">
        <v>2735</v>
      </c>
      <c r="B64" s="169">
        <v>2</v>
      </c>
      <c r="C64" s="169">
        <v>182</v>
      </c>
      <c r="D64" s="169">
        <v>223</v>
      </c>
      <c r="E64" s="169">
        <v>3</v>
      </c>
      <c r="F64" s="169">
        <v>0</v>
      </c>
      <c r="G64" s="169">
        <v>2</v>
      </c>
      <c r="H64" s="169">
        <v>1</v>
      </c>
      <c r="I64" s="169">
        <v>0</v>
      </c>
      <c r="J64" s="169">
        <v>0</v>
      </c>
      <c r="K64" s="169">
        <v>1</v>
      </c>
      <c r="L64" s="169">
        <v>3</v>
      </c>
      <c r="M64" s="169">
        <v>3</v>
      </c>
      <c r="N64" s="169">
        <v>2</v>
      </c>
      <c r="O64" s="169">
        <v>422</v>
      </c>
      <c r="P64" s="169">
        <v>0</v>
      </c>
      <c r="Q64" s="169">
        <v>422</v>
      </c>
      <c r="R64" s="169">
        <v>0</v>
      </c>
    </row>
    <row r="65" spans="1:18" ht="15.75">
      <c r="A65" s="169" t="s">
        <v>2736</v>
      </c>
      <c r="B65" s="169">
        <v>1</v>
      </c>
      <c r="C65" s="169">
        <v>152</v>
      </c>
      <c r="D65" s="169">
        <v>204</v>
      </c>
      <c r="E65" s="169">
        <v>0</v>
      </c>
      <c r="F65" s="169">
        <v>0</v>
      </c>
      <c r="G65" s="169">
        <v>0</v>
      </c>
      <c r="H65" s="169">
        <v>0</v>
      </c>
      <c r="I65" s="169">
        <v>0</v>
      </c>
      <c r="J65" s="169">
        <v>0</v>
      </c>
      <c r="K65" s="169">
        <v>0</v>
      </c>
      <c r="L65" s="169">
        <v>1</v>
      </c>
      <c r="M65" s="169">
        <v>0</v>
      </c>
      <c r="N65" s="169">
        <v>1</v>
      </c>
      <c r="O65" s="169">
        <v>359</v>
      </c>
      <c r="P65" s="169">
        <v>0</v>
      </c>
      <c r="Q65" s="169">
        <v>359</v>
      </c>
      <c r="R65" s="169">
        <v>0</v>
      </c>
    </row>
    <row r="66" spans="1:18" ht="15.75">
      <c r="A66" s="169" t="s">
        <v>2737</v>
      </c>
      <c r="B66" s="169">
        <v>3</v>
      </c>
      <c r="C66" s="169">
        <v>402</v>
      </c>
      <c r="D66" s="169">
        <v>211</v>
      </c>
      <c r="E66" s="169">
        <v>0</v>
      </c>
      <c r="F66" s="169">
        <v>0</v>
      </c>
      <c r="G66" s="169">
        <v>0</v>
      </c>
      <c r="H66" s="169">
        <v>0</v>
      </c>
      <c r="I66" s="169">
        <v>0</v>
      </c>
      <c r="J66" s="169">
        <v>0</v>
      </c>
      <c r="K66" s="169">
        <v>0</v>
      </c>
      <c r="L66" s="169">
        <v>1</v>
      </c>
      <c r="M66" s="169">
        <v>0</v>
      </c>
      <c r="N66" s="169">
        <v>0</v>
      </c>
      <c r="O66" s="169">
        <v>617</v>
      </c>
      <c r="P66" s="169">
        <v>0</v>
      </c>
      <c r="Q66" s="169">
        <v>617</v>
      </c>
      <c r="R66" s="169">
        <v>0</v>
      </c>
    </row>
    <row r="67" spans="1:18" ht="15.75">
      <c r="A67" s="169" t="s">
        <v>2738</v>
      </c>
      <c r="B67" s="169">
        <v>4</v>
      </c>
      <c r="C67" s="169">
        <v>118</v>
      </c>
      <c r="D67" s="169">
        <v>346</v>
      </c>
      <c r="E67" s="169">
        <v>2</v>
      </c>
      <c r="F67" s="169">
        <v>0</v>
      </c>
      <c r="G67" s="169">
        <v>0</v>
      </c>
      <c r="H67" s="169">
        <v>0</v>
      </c>
      <c r="I67" s="169">
        <v>1</v>
      </c>
      <c r="J67" s="169">
        <v>0</v>
      </c>
      <c r="K67" s="169">
        <v>1</v>
      </c>
      <c r="L67" s="169">
        <v>0</v>
      </c>
      <c r="M67" s="169">
        <v>0</v>
      </c>
      <c r="N67" s="169">
        <v>0</v>
      </c>
      <c r="O67" s="169">
        <v>472</v>
      </c>
      <c r="P67" s="169">
        <v>0</v>
      </c>
      <c r="Q67" s="169">
        <v>472</v>
      </c>
      <c r="R67" s="169">
        <v>0</v>
      </c>
    </row>
    <row r="68" spans="1:18" ht="15.75">
      <c r="A68" s="169" t="s">
        <v>2739</v>
      </c>
      <c r="B68" s="169">
        <v>1</v>
      </c>
      <c r="C68" s="169">
        <v>421</v>
      </c>
      <c r="D68" s="169">
        <v>39</v>
      </c>
      <c r="E68" s="169">
        <v>0</v>
      </c>
      <c r="F68" s="169">
        <v>1</v>
      </c>
      <c r="G68" s="169">
        <v>0</v>
      </c>
      <c r="H68" s="169">
        <v>0</v>
      </c>
      <c r="I68" s="169">
        <v>0</v>
      </c>
      <c r="J68" s="169">
        <v>0</v>
      </c>
      <c r="K68" s="169">
        <v>0</v>
      </c>
      <c r="L68" s="169">
        <v>1</v>
      </c>
      <c r="M68" s="169">
        <v>1</v>
      </c>
      <c r="N68" s="169">
        <v>2</v>
      </c>
      <c r="O68" s="169">
        <v>466</v>
      </c>
      <c r="P68" s="169">
        <v>0</v>
      </c>
      <c r="Q68" s="169">
        <v>466</v>
      </c>
      <c r="R68" s="169">
        <v>0</v>
      </c>
    </row>
    <row r="69" spans="1:18" ht="15.75">
      <c r="A69" s="169" t="s">
        <v>2740</v>
      </c>
      <c r="B69" s="169">
        <v>2</v>
      </c>
      <c r="C69" s="169">
        <v>49</v>
      </c>
      <c r="D69" s="169">
        <v>123</v>
      </c>
      <c r="E69" s="169">
        <v>0</v>
      </c>
      <c r="F69" s="169">
        <v>0</v>
      </c>
      <c r="G69" s="169">
        <v>0</v>
      </c>
      <c r="H69" s="169">
        <v>0</v>
      </c>
      <c r="I69" s="169">
        <v>0</v>
      </c>
      <c r="J69" s="169">
        <v>0</v>
      </c>
      <c r="K69" s="169">
        <v>0</v>
      </c>
      <c r="L69" s="169">
        <v>1</v>
      </c>
      <c r="M69" s="169">
        <v>0</v>
      </c>
      <c r="N69" s="169">
        <v>0</v>
      </c>
      <c r="O69" s="169">
        <v>175</v>
      </c>
      <c r="P69" s="169">
        <v>0</v>
      </c>
      <c r="Q69" s="169">
        <v>175</v>
      </c>
      <c r="R69" s="169">
        <v>0</v>
      </c>
    </row>
    <row r="70" spans="1:18" ht="15.75">
      <c r="A70" s="169" t="s">
        <v>2741</v>
      </c>
      <c r="B70" s="169">
        <v>4</v>
      </c>
      <c r="C70" s="169">
        <v>399</v>
      </c>
      <c r="D70" s="169">
        <v>40</v>
      </c>
      <c r="E70" s="169">
        <v>0</v>
      </c>
      <c r="F70" s="169">
        <v>1</v>
      </c>
      <c r="G70" s="169">
        <v>0</v>
      </c>
      <c r="H70" s="169">
        <v>1</v>
      </c>
      <c r="I70" s="169">
        <v>0</v>
      </c>
      <c r="J70" s="169">
        <v>0</v>
      </c>
      <c r="K70" s="169">
        <v>0</v>
      </c>
      <c r="L70" s="169">
        <v>2</v>
      </c>
      <c r="M70" s="169">
        <v>7</v>
      </c>
      <c r="N70" s="169">
        <v>4</v>
      </c>
      <c r="O70" s="169">
        <v>458</v>
      </c>
      <c r="P70" s="169">
        <v>0</v>
      </c>
      <c r="Q70" s="169">
        <v>458</v>
      </c>
      <c r="R70" s="169">
        <v>0</v>
      </c>
    </row>
    <row r="71" spans="1:18" ht="15.75">
      <c r="A71" s="169" t="s">
        <v>2742</v>
      </c>
      <c r="B71" s="169">
        <v>0</v>
      </c>
      <c r="C71" s="169">
        <v>8</v>
      </c>
      <c r="D71" s="169">
        <v>387</v>
      </c>
      <c r="E71" s="169">
        <v>4</v>
      </c>
      <c r="F71" s="169">
        <v>0</v>
      </c>
      <c r="G71" s="169">
        <v>0</v>
      </c>
      <c r="H71" s="169">
        <v>0</v>
      </c>
      <c r="I71" s="169">
        <v>0</v>
      </c>
      <c r="J71" s="169">
        <v>1</v>
      </c>
      <c r="K71" s="169">
        <v>0</v>
      </c>
      <c r="L71" s="169">
        <v>1</v>
      </c>
      <c r="M71" s="169">
        <v>0</v>
      </c>
      <c r="N71" s="169">
        <v>1</v>
      </c>
      <c r="O71" s="169">
        <v>402</v>
      </c>
      <c r="P71" s="169">
        <v>0</v>
      </c>
      <c r="Q71" s="169">
        <v>402</v>
      </c>
      <c r="R71" s="169">
        <v>0</v>
      </c>
    </row>
    <row r="72" spans="1:18" ht="15.75">
      <c r="A72" s="169" t="s">
        <v>2743</v>
      </c>
      <c r="B72" s="169">
        <v>1</v>
      </c>
      <c r="C72" s="169">
        <v>4</v>
      </c>
      <c r="D72" s="169">
        <v>276</v>
      </c>
      <c r="E72" s="169">
        <v>0</v>
      </c>
      <c r="F72" s="169">
        <v>0</v>
      </c>
      <c r="G72" s="169">
        <v>0</v>
      </c>
      <c r="H72" s="169">
        <v>0</v>
      </c>
      <c r="I72" s="169">
        <v>0</v>
      </c>
      <c r="J72" s="169">
        <v>0</v>
      </c>
      <c r="K72" s="169">
        <v>0</v>
      </c>
      <c r="L72" s="169">
        <v>2</v>
      </c>
      <c r="M72" s="169">
        <v>0</v>
      </c>
      <c r="N72" s="169">
        <v>0</v>
      </c>
      <c r="O72" s="169">
        <v>283</v>
      </c>
      <c r="P72" s="169">
        <v>0</v>
      </c>
      <c r="Q72" s="169">
        <v>283</v>
      </c>
      <c r="R72" s="169">
        <v>0</v>
      </c>
    </row>
    <row r="73" spans="1:18" ht="15.75">
      <c r="A73" s="169" t="s">
        <v>2744</v>
      </c>
      <c r="B73" s="169">
        <v>2</v>
      </c>
      <c r="C73" s="169">
        <v>41</v>
      </c>
      <c r="D73" s="169">
        <v>341</v>
      </c>
      <c r="E73" s="169">
        <v>4</v>
      </c>
      <c r="F73" s="169">
        <v>1</v>
      </c>
      <c r="G73" s="169">
        <v>1</v>
      </c>
      <c r="H73" s="169">
        <v>0</v>
      </c>
      <c r="I73" s="169">
        <v>0</v>
      </c>
      <c r="J73" s="169">
        <v>0</v>
      </c>
      <c r="K73" s="169">
        <v>0</v>
      </c>
      <c r="L73" s="169">
        <v>7</v>
      </c>
      <c r="M73" s="169">
        <v>0</v>
      </c>
      <c r="N73" s="169">
        <v>6</v>
      </c>
      <c r="O73" s="169">
        <v>403</v>
      </c>
      <c r="P73" s="169">
        <v>0</v>
      </c>
      <c r="Q73" s="169">
        <v>403</v>
      </c>
      <c r="R73" s="169">
        <v>0</v>
      </c>
    </row>
    <row r="74" spans="1:18" ht="15.75">
      <c r="A74" s="169" t="s">
        <v>2745</v>
      </c>
      <c r="B74" s="169">
        <v>1</v>
      </c>
      <c r="C74" s="169">
        <v>318</v>
      </c>
      <c r="D74" s="169">
        <v>301</v>
      </c>
      <c r="E74" s="169">
        <v>3</v>
      </c>
      <c r="F74" s="169">
        <v>1</v>
      </c>
      <c r="G74" s="169">
        <v>0</v>
      </c>
      <c r="H74" s="169">
        <v>0</v>
      </c>
      <c r="I74" s="169">
        <v>0</v>
      </c>
      <c r="J74" s="169">
        <v>0</v>
      </c>
      <c r="K74" s="169">
        <v>0</v>
      </c>
      <c r="L74" s="169">
        <v>1</v>
      </c>
      <c r="M74" s="169">
        <v>0</v>
      </c>
      <c r="N74" s="169">
        <v>2</v>
      </c>
      <c r="O74" s="169">
        <v>627</v>
      </c>
      <c r="P74" s="169">
        <v>0</v>
      </c>
      <c r="Q74" s="169">
        <v>627</v>
      </c>
      <c r="R74" s="169">
        <v>0</v>
      </c>
    </row>
    <row r="75" spans="1:18" ht="15.75">
      <c r="A75" s="169" t="s">
        <v>2746</v>
      </c>
      <c r="B75" s="169">
        <v>0</v>
      </c>
      <c r="C75" s="169">
        <v>14</v>
      </c>
      <c r="D75" s="169">
        <v>300</v>
      </c>
      <c r="E75" s="169">
        <v>0</v>
      </c>
      <c r="F75" s="169">
        <v>1</v>
      </c>
      <c r="G75" s="169">
        <v>0</v>
      </c>
      <c r="H75" s="169">
        <v>0</v>
      </c>
      <c r="I75" s="169">
        <v>0</v>
      </c>
      <c r="J75" s="169">
        <v>0</v>
      </c>
      <c r="K75" s="169">
        <v>1</v>
      </c>
      <c r="L75" s="169">
        <v>0</v>
      </c>
      <c r="M75" s="169">
        <v>0</v>
      </c>
      <c r="N75" s="169">
        <v>0</v>
      </c>
      <c r="O75" s="169">
        <v>316</v>
      </c>
      <c r="P75" s="169">
        <v>0</v>
      </c>
      <c r="Q75" s="169">
        <v>316</v>
      </c>
      <c r="R75" s="169">
        <v>0</v>
      </c>
    </row>
    <row r="76" spans="1:18" ht="15.75">
      <c r="A76" s="169" t="s">
        <v>2747</v>
      </c>
      <c r="B76" s="169">
        <v>0</v>
      </c>
      <c r="C76" s="169">
        <v>194</v>
      </c>
      <c r="D76" s="169">
        <v>131</v>
      </c>
      <c r="E76" s="169">
        <v>0</v>
      </c>
      <c r="F76" s="169">
        <v>1</v>
      </c>
      <c r="G76" s="169">
        <v>0</v>
      </c>
      <c r="H76" s="169">
        <v>0</v>
      </c>
      <c r="I76" s="169">
        <v>0</v>
      </c>
      <c r="J76" s="169">
        <v>0</v>
      </c>
      <c r="K76" s="169">
        <v>0</v>
      </c>
      <c r="L76" s="169">
        <v>0</v>
      </c>
      <c r="M76" s="169">
        <v>1</v>
      </c>
      <c r="N76" s="169">
        <v>0</v>
      </c>
      <c r="O76" s="169">
        <v>327</v>
      </c>
      <c r="P76" s="169">
        <v>0</v>
      </c>
      <c r="Q76" s="169">
        <v>327</v>
      </c>
      <c r="R76" s="169">
        <v>0</v>
      </c>
    </row>
    <row r="77" spans="1:18" ht="15.75">
      <c r="A77" s="169" t="s">
        <v>2748</v>
      </c>
      <c r="B77" s="169">
        <v>2</v>
      </c>
      <c r="C77" s="169">
        <v>8</v>
      </c>
      <c r="D77" s="169">
        <v>507</v>
      </c>
      <c r="E77" s="169">
        <v>3</v>
      </c>
      <c r="F77" s="169">
        <v>0</v>
      </c>
      <c r="G77" s="169">
        <v>0</v>
      </c>
      <c r="H77" s="169">
        <v>0</v>
      </c>
      <c r="I77" s="169">
        <v>0</v>
      </c>
      <c r="J77" s="169">
        <v>0</v>
      </c>
      <c r="K77" s="169">
        <v>1</v>
      </c>
      <c r="L77" s="169">
        <v>3</v>
      </c>
      <c r="M77" s="169">
        <v>1</v>
      </c>
      <c r="N77" s="169">
        <v>0</v>
      </c>
      <c r="O77" s="169">
        <v>525</v>
      </c>
      <c r="P77" s="169">
        <v>0</v>
      </c>
      <c r="Q77" s="169">
        <v>525</v>
      </c>
      <c r="R77" s="169">
        <v>0</v>
      </c>
    </row>
    <row r="78" spans="1:18" ht="15.75">
      <c r="A78" s="169" t="s">
        <v>2749</v>
      </c>
      <c r="B78" s="169">
        <v>0</v>
      </c>
      <c r="C78" s="169">
        <v>1</v>
      </c>
      <c r="D78" s="169">
        <v>180</v>
      </c>
      <c r="E78" s="169">
        <v>0</v>
      </c>
      <c r="F78" s="169">
        <v>1</v>
      </c>
      <c r="G78" s="169">
        <v>0</v>
      </c>
      <c r="H78" s="169">
        <v>0</v>
      </c>
      <c r="I78" s="169">
        <v>0</v>
      </c>
      <c r="J78" s="169">
        <v>0</v>
      </c>
      <c r="K78" s="169">
        <v>0</v>
      </c>
      <c r="L78" s="169">
        <v>0</v>
      </c>
      <c r="M78" s="169">
        <v>0</v>
      </c>
      <c r="N78" s="169">
        <v>0</v>
      </c>
      <c r="O78" s="169">
        <v>182</v>
      </c>
      <c r="P78" s="169">
        <v>0</v>
      </c>
      <c r="Q78" s="169">
        <v>182</v>
      </c>
      <c r="R78" s="169">
        <v>0</v>
      </c>
    </row>
    <row r="79" spans="1:18" ht="15.75">
      <c r="A79" s="169" t="s">
        <v>2750</v>
      </c>
      <c r="B79" s="169">
        <v>0</v>
      </c>
      <c r="C79" s="169">
        <v>74</v>
      </c>
      <c r="D79" s="169">
        <v>133</v>
      </c>
      <c r="E79" s="169">
        <v>1</v>
      </c>
      <c r="F79" s="169">
        <v>0</v>
      </c>
      <c r="G79" s="169">
        <v>0</v>
      </c>
      <c r="H79" s="169">
        <v>0</v>
      </c>
      <c r="I79" s="169">
        <v>0</v>
      </c>
      <c r="J79" s="169">
        <v>0</v>
      </c>
      <c r="K79" s="169">
        <v>0</v>
      </c>
      <c r="L79" s="169">
        <v>0</v>
      </c>
      <c r="M79" s="169">
        <v>0</v>
      </c>
      <c r="N79" s="169">
        <v>0</v>
      </c>
      <c r="O79" s="169">
        <v>208</v>
      </c>
      <c r="P79" s="169">
        <v>0</v>
      </c>
      <c r="Q79" s="169">
        <v>208</v>
      </c>
      <c r="R79" s="169">
        <v>0</v>
      </c>
    </row>
    <row r="80" spans="1:18" ht="15.75">
      <c r="A80" s="169" t="s">
        <v>2751</v>
      </c>
      <c r="B80" s="169">
        <v>0</v>
      </c>
      <c r="C80" s="169">
        <v>67</v>
      </c>
      <c r="D80" s="169">
        <v>35</v>
      </c>
      <c r="E80" s="169">
        <v>1</v>
      </c>
      <c r="F80" s="169">
        <v>1</v>
      </c>
      <c r="G80" s="169">
        <v>0</v>
      </c>
      <c r="H80" s="169">
        <v>0</v>
      </c>
      <c r="I80" s="169">
        <v>0</v>
      </c>
      <c r="J80" s="169">
        <v>0</v>
      </c>
      <c r="K80" s="169">
        <v>0</v>
      </c>
      <c r="L80" s="169">
        <v>1</v>
      </c>
      <c r="M80" s="169">
        <v>1</v>
      </c>
      <c r="N80" s="169">
        <v>4</v>
      </c>
      <c r="O80" s="169">
        <v>110</v>
      </c>
      <c r="P80" s="169">
        <v>0</v>
      </c>
      <c r="Q80" s="169">
        <v>110</v>
      </c>
      <c r="R80" s="169">
        <v>0</v>
      </c>
    </row>
    <row r="81" spans="1:18" ht="15.75">
      <c r="A81" s="169" t="s">
        <v>2752</v>
      </c>
      <c r="B81" s="169">
        <v>0</v>
      </c>
      <c r="C81" s="169">
        <v>23</v>
      </c>
      <c r="D81" s="169">
        <v>197</v>
      </c>
      <c r="E81" s="169">
        <v>3</v>
      </c>
      <c r="F81" s="169">
        <v>20</v>
      </c>
      <c r="G81" s="169">
        <v>0</v>
      </c>
      <c r="H81" s="169">
        <v>0</v>
      </c>
      <c r="I81" s="169">
        <v>0</v>
      </c>
      <c r="J81" s="169">
        <v>0</v>
      </c>
      <c r="K81" s="169">
        <v>0</v>
      </c>
      <c r="L81" s="169">
        <v>3</v>
      </c>
      <c r="M81" s="169">
        <v>0</v>
      </c>
      <c r="N81" s="169">
        <v>0</v>
      </c>
      <c r="O81" s="169">
        <v>246</v>
      </c>
      <c r="P81" s="169">
        <v>0</v>
      </c>
      <c r="Q81" s="169">
        <v>246</v>
      </c>
      <c r="R81" s="169">
        <v>0</v>
      </c>
    </row>
    <row r="82" spans="1:18" ht="15.75">
      <c r="A82" s="169" t="s">
        <v>2753</v>
      </c>
      <c r="B82" s="169">
        <v>4</v>
      </c>
      <c r="C82" s="169">
        <v>36</v>
      </c>
      <c r="D82" s="169">
        <v>222</v>
      </c>
      <c r="E82" s="169">
        <v>4</v>
      </c>
      <c r="F82" s="169">
        <v>3</v>
      </c>
      <c r="G82" s="169">
        <v>1</v>
      </c>
      <c r="H82" s="169">
        <v>0</v>
      </c>
      <c r="I82" s="169">
        <v>1</v>
      </c>
      <c r="J82" s="169">
        <v>0</v>
      </c>
      <c r="K82" s="169">
        <v>5</v>
      </c>
      <c r="L82" s="169">
        <v>1</v>
      </c>
      <c r="M82" s="169">
        <v>0</v>
      </c>
      <c r="N82" s="169">
        <v>3</v>
      </c>
      <c r="O82" s="169">
        <v>280</v>
      </c>
      <c r="P82" s="169">
        <v>0</v>
      </c>
      <c r="Q82" s="169">
        <v>280</v>
      </c>
      <c r="R82" s="169">
        <v>0</v>
      </c>
    </row>
    <row r="83" spans="1:18" ht="15.75">
      <c r="A83" s="169" t="s">
        <v>2754</v>
      </c>
      <c r="B83" s="169">
        <v>1</v>
      </c>
      <c r="C83" s="169">
        <v>4</v>
      </c>
      <c r="D83" s="169">
        <v>390</v>
      </c>
      <c r="E83" s="169">
        <v>4</v>
      </c>
      <c r="F83" s="169">
        <v>2</v>
      </c>
      <c r="G83" s="169">
        <v>0</v>
      </c>
      <c r="H83" s="169">
        <v>0</v>
      </c>
      <c r="I83" s="169">
        <v>0</v>
      </c>
      <c r="J83" s="169">
        <v>0</v>
      </c>
      <c r="K83" s="169">
        <v>1</v>
      </c>
      <c r="L83" s="169">
        <v>2</v>
      </c>
      <c r="M83" s="169">
        <v>1</v>
      </c>
      <c r="N83" s="169">
        <v>0</v>
      </c>
      <c r="O83" s="169">
        <v>405</v>
      </c>
      <c r="P83" s="169">
        <v>0</v>
      </c>
      <c r="Q83" s="169">
        <v>405</v>
      </c>
      <c r="R83" s="169">
        <v>0</v>
      </c>
    </row>
    <row r="84" spans="1:18" ht="15.75">
      <c r="A84" s="169" t="s">
        <v>2755</v>
      </c>
      <c r="B84" s="169">
        <v>0</v>
      </c>
      <c r="C84" s="169">
        <v>252</v>
      </c>
      <c r="D84" s="169">
        <v>7</v>
      </c>
      <c r="E84" s="169">
        <v>0</v>
      </c>
      <c r="F84" s="169">
        <v>0</v>
      </c>
      <c r="G84" s="169">
        <v>0</v>
      </c>
      <c r="H84" s="169">
        <v>0</v>
      </c>
      <c r="I84" s="169">
        <v>0</v>
      </c>
      <c r="J84" s="169">
        <v>0</v>
      </c>
      <c r="K84" s="169">
        <v>0</v>
      </c>
      <c r="L84" s="169">
        <v>0</v>
      </c>
      <c r="M84" s="169">
        <v>3</v>
      </c>
      <c r="N84" s="169">
        <v>1</v>
      </c>
      <c r="O84" s="169">
        <v>263</v>
      </c>
      <c r="P84" s="169">
        <v>0</v>
      </c>
      <c r="Q84" s="169">
        <v>263</v>
      </c>
      <c r="R84" s="169">
        <v>0</v>
      </c>
    </row>
    <row r="85" spans="1:18" ht="15.75">
      <c r="A85" s="169" t="s">
        <v>2756</v>
      </c>
      <c r="B85" s="169">
        <v>1</v>
      </c>
      <c r="C85" s="169">
        <v>207</v>
      </c>
      <c r="D85" s="169">
        <v>3</v>
      </c>
      <c r="E85" s="169">
        <v>0</v>
      </c>
      <c r="F85" s="169">
        <v>0</v>
      </c>
      <c r="G85" s="169">
        <v>0</v>
      </c>
      <c r="H85" s="169">
        <v>0</v>
      </c>
      <c r="I85" s="169">
        <v>0</v>
      </c>
      <c r="J85" s="169">
        <v>0</v>
      </c>
      <c r="K85" s="169">
        <v>0</v>
      </c>
      <c r="L85" s="169">
        <v>0</v>
      </c>
      <c r="M85" s="169">
        <v>0</v>
      </c>
      <c r="N85" s="169">
        <v>0</v>
      </c>
      <c r="O85" s="169">
        <v>211</v>
      </c>
      <c r="P85" s="169">
        <v>0</v>
      </c>
      <c r="Q85" s="169">
        <v>211</v>
      </c>
      <c r="R85" s="169">
        <v>0</v>
      </c>
    </row>
    <row r="86" spans="1:18" ht="15.75">
      <c r="A86" s="169" t="s">
        <v>2757</v>
      </c>
      <c r="B86" s="169">
        <v>1</v>
      </c>
      <c r="C86" s="169">
        <v>47</v>
      </c>
      <c r="D86" s="169">
        <v>316</v>
      </c>
      <c r="E86" s="169">
        <v>1</v>
      </c>
      <c r="F86" s="169">
        <v>0</v>
      </c>
      <c r="G86" s="169">
        <v>1</v>
      </c>
      <c r="H86" s="169">
        <v>0</v>
      </c>
      <c r="I86" s="169">
        <v>0</v>
      </c>
      <c r="J86" s="169">
        <v>0</v>
      </c>
      <c r="K86" s="169">
        <v>0</v>
      </c>
      <c r="L86" s="169">
        <v>1</v>
      </c>
      <c r="M86" s="169">
        <v>0</v>
      </c>
      <c r="N86" s="169">
        <v>0</v>
      </c>
      <c r="O86" s="169">
        <v>367</v>
      </c>
      <c r="P86" s="169">
        <v>0</v>
      </c>
      <c r="Q86" s="169">
        <v>367</v>
      </c>
      <c r="R86" s="169">
        <v>0</v>
      </c>
    </row>
    <row r="87" spans="1:18" ht="15.75">
      <c r="A87" s="169" t="s">
        <v>2758</v>
      </c>
      <c r="B87" s="169">
        <v>3</v>
      </c>
      <c r="C87" s="169">
        <v>248</v>
      </c>
      <c r="D87" s="169">
        <v>105</v>
      </c>
      <c r="E87" s="169">
        <v>2</v>
      </c>
      <c r="F87" s="169">
        <v>1</v>
      </c>
      <c r="G87" s="169">
        <v>0</v>
      </c>
      <c r="H87" s="169">
        <v>0</v>
      </c>
      <c r="I87" s="169">
        <v>1</v>
      </c>
      <c r="J87" s="169">
        <v>2</v>
      </c>
      <c r="K87" s="169">
        <v>0</v>
      </c>
      <c r="L87" s="169">
        <v>0</v>
      </c>
      <c r="M87" s="169">
        <v>1</v>
      </c>
      <c r="N87" s="169">
        <v>0</v>
      </c>
      <c r="O87" s="169">
        <v>363</v>
      </c>
      <c r="P87" s="169">
        <v>0</v>
      </c>
      <c r="Q87" s="169">
        <v>363</v>
      </c>
      <c r="R87" s="169">
        <v>0</v>
      </c>
    </row>
    <row r="88" spans="1:18" ht="15.75">
      <c r="A88" s="169" t="s">
        <v>2759</v>
      </c>
      <c r="B88" s="169">
        <v>1</v>
      </c>
      <c r="C88" s="169">
        <v>123</v>
      </c>
      <c r="D88" s="169">
        <v>60</v>
      </c>
      <c r="E88" s="169">
        <v>1</v>
      </c>
      <c r="F88" s="169">
        <v>1</v>
      </c>
      <c r="G88" s="169">
        <v>0</v>
      </c>
      <c r="H88" s="169">
        <v>0</v>
      </c>
      <c r="I88" s="169">
        <v>0</v>
      </c>
      <c r="J88" s="169">
        <v>0</v>
      </c>
      <c r="K88" s="169">
        <v>0</v>
      </c>
      <c r="L88" s="169">
        <v>2</v>
      </c>
      <c r="M88" s="169">
        <v>0</v>
      </c>
      <c r="N88" s="169">
        <v>0</v>
      </c>
      <c r="O88" s="169">
        <v>188</v>
      </c>
      <c r="P88" s="169">
        <v>0</v>
      </c>
      <c r="Q88" s="169">
        <v>188</v>
      </c>
      <c r="R88" s="169">
        <v>0</v>
      </c>
    </row>
    <row r="89" spans="1:18" ht="15.75">
      <c r="A89" s="169" t="s">
        <v>2760</v>
      </c>
      <c r="B89" s="169">
        <v>0</v>
      </c>
      <c r="C89" s="169">
        <v>174</v>
      </c>
      <c r="D89" s="169">
        <v>7</v>
      </c>
      <c r="E89" s="169">
        <v>0</v>
      </c>
      <c r="F89" s="169">
        <v>0</v>
      </c>
      <c r="G89" s="169">
        <v>0</v>
      </c>
      <c r="H89" s="169">
        <v>0</v>
      </c>
      <c r="I89" s="169">
        <v>0</v>
      </c>
      <c r="J89" s="169">
        <v>0</v>
      </c>
      <c r="K89" s="169">
        <v>1</v>
      </c>
      <c r="L89" s="169">
        <v>0</v>
      </c>
      <c r="M89" s="169">
        <v>0</v>
      </c>
      <c r="N89" s="169">
        <v>0</v>
      </c>
      <c r="O89" s="169">
        <v>182</v>
      </c>
      <c r="P89" s="169">
        <v>0</v>
      </c>
      <c r="Q89" s="169">
        <v>182</v>
      </c>
      <c r="R89" s="169">
        <v>0</v>
      </c>
    </row>
    <row r="90" spans="1:18" ht="15.75">
      <c r="A90" s="169" t="s">
        <v>2761</v>
      </c>
      <c r="B90" s="169">
        <v>0</v>
      </c>
      <c r="C90" s="169">
        <v>53</v>
      </c>
      <c r="D90" s="169">
        <v>217</v>
      </c>
      <c r="E90" s="169">
        <v>2</v>
      </c>
      <c r="F90" s="169">
        <v>0</v>
      </c>
      <c r="G90" s="169">
        <v>0</v>
      </c>
      <c r="H90" s="169">
        <v>1</v>
      </c>
      <c r="I90" s="169">
        <v>0</v>
      </c>
      <c r="J90" s="169">
        <v>0</v>
      </c>
      <c r="K90" s="169">
        <v>1</v>
      </c>
      <c r="L90" s="169">
        <v>3</v>
      </c>
      <c r="M90" s="169">
        <v>1</v>
      </c>
      <c r="N90" s="169">
        <v>1</v>
      </c>
      <c r="O90" s="169">
        <v>279</v>
      </c>
      <c r="P90" s="169">
        <v>0</v>
      </c>
      <c r="Q90" s="169">
        <v>279</v>
      </c>
      <c r="R90" s="169">
        <v>0</v>
      </c>
    </row>
    <row r="91" spans="1:18" ht="15.75">
      <c r="A91" s="169" t="s">
        <v>2762</v>
      </c>
      <c r="B91" s="169">
        <v>2</v>
      </c>
      <c r="C91" s="169">
        <v>491</v>
      </c>
      <c r="D91" s="169">
        <v>17</v>
      </c>
      <c r="E91" s="169">
        <v>1</v>
      </c>
      <c r="F91" s="169">
        <v>0</v>
      </c>
      <c r="G91" s="169">
        <v>1</v>
      </c>
      <c r="H91" s="169">
        <v>1</v>
      </c>
      <c r="I91" s="169">
        <v>0</v>
      </c>
      <c r="J91" s="169">
        <v>0</v>
      </c>
      <c r="K91" s="169">
        <v>1</v>
      </c>
      <c r="L91" s="169">
        <v>0</v>
      </c>
      <c r="M91" s="169">
        <v>0</v>
      </c>
      <c r="N91" s="169">
        <v>0</v>
      </c>
      <c r="O91" s="169">
        <v>514</v>
      </c>
      <c r="P91" s="169">
        <v>0</v>
      </c>
      <c r="Q91" s="169">
        <v>514</v>
      </c>
      <c r="R91" s="169">
        <v>0</v>
      </c>
    </row>
    <row r="92" spans="1:18" ht="15.75">
      <c r="A92" s="169" t="s">
        <v>2763</v>
      </c>
      <c r="B92" s="169">
        <v>3</v>
      </c>
      <c r="C92" s="169">
        <v>10</v>
      </c>
      <c r="D92" s="169">
        <v>373</v>
      </c>
      <c r="E92" s="169">
        <v>3</v>
      </c>
      <c r="F92" s="169">
        <v>2</v>
      </c>
      <c r="G92" s="169">
        <v>1</v>
      </c>
      <c r="H92" s="169">
        <v>0</v>
      </c>
      <c r="I92" s="169">
        <v>1</v>
      </c>
      <c r="J92" s="169">
        <v>1</v>
      </c>
      <c r="K92" s="169">
        <v>1</v>
      </c>
      <c r="L92" s="169">
        <v>23</v>
      </c>
      <c r="M92" s="169">
        <v>4</v>
      </c>
      <c r="N92" s="169">
        <v>15</v>
      </c>
      <c r="O92" s="169">
        <v>437</v>
      </c>
      <c r="P92" s="169">
        <v>0</v>
      </c>
      <c r="Q92" s="169">
        <v>437</v>
      </c>
      <c r="R92" s="169">
        <v>0</v>
      </c>
    </row>
    <row r="93" spans="1:18" ht="15.75">
      <c r="A93" s="169" t="s">
        <v>2764</v>
      </c>
      <c r="B93" s="169">
        <v>2</v>
      </c>
      <c r="C93" s="169">
        <v>251</v>
      </c>
      <c r="D93" s="169">
        <v>270</v>
      </c>
      <c r="E93" s="169">
        <v>4</v>
      </c>
      <c r="F93" s="169">
        <v>0</v>
      </c>
      <c r="G93" s="169">
        <v>0</v>
      </c>
      <c r="H93" s="169">
        <v>1</v>
      </c>
      <c r="I93" s="169">
        <v>2</v>
      </c>
      <c r="J93" s="169">
        <v>0</v>
      </c>
      <c r="K93" s="169">
        <v>2</v>
      </c>
      <c r="L93" s="169">
        <v>3</v>
      </c>
      <c r="M93" s="169">
        <v>2</v>
      </c>
      <c r="N93" s="169">
        <v>2</v>
      </c>
      <c r="O93" s="169">
        <v>539</v>
      </c>
      <c r="P93" s="169">
        <v>0</v>
      </c>
      <c r="Q93" s="169">
        <v>539</v>
      </c>
      <c r="R93" s="169">
        <v>0</v>
      </c>
    </row>
    <row r="94" spans="1:18" ht="15.75">
      <c r="A94" s="169" t="s">
        <v>2765</v>
      </c>
      <c r="B94" s="169">
        <v>0</v>
      </c>
      <c r="C94" s="169">
        <v>173</v>
      </c>
      <c r="D94" s="169">
        <v>166</v>
      </c>
      <c r="E94" s="169">
        <v>2</v>
      </c>
      <c r="F94" s="169">
        <v>2</v>
      </c>
      <c r="G94" s="169">
        <v>0</v>
      </c>
      <c r="H94" s="169">
        <v>0</v>
      </c>
      <c r="I94" s="169">
        <v>0</v>
      </c>
      <c r="J94" s="169">
        <v>0</v>
      </c>
      <c r="K94" s="169">
        <v>0</v>
      </c>
      <c r="L94" s="169">
        <v>0</v>
      </c>
      <c r="M94" s="169">
        <v>2</v>
      </c>
      <c r="N94" s="169">
        <v>1</v>
      </c>
      <c r="O94" s="169">
        <v>346</v>
      </c>
      <c r="P94" s="169">
        <v>0</v>
      </c>
      <c r="Q94" s="169">
        <v>346</v>
      </c>
      <c r="R94" s="169">
        <v>0</v>
      </c>
    </row>
    <row r="95" spans="1:18" ht="15.75">
      <c r="A95" s="169" t="s">
        <v>2766</v>
      </c>
      <c r="B95" s="169">
        <v>3</v>
      </c>
      <c r="C95" s="169">
        <v>396</v>
      </c>
      <c r="D95" s="169">
        <v>108</v>
      </c>
      <c r="E95" s="169">
        <v>0</v>
      </c>
      <c r="F95" s="169">
        <v>0</v>
      </c>
      <c r="G95" s="169">
        <v>0</v>
      </c>
      <c r="H95" s="169">
        <v>1</v>
      </c>
      <c r="I95" s="169">
        <v>0</v>
      </c>
      <c r="J95" s="169">
        <v>2</v>
      </c>
      <c r="K95" s="169">
        <v>1</v>
      </c>
      <c r="L95" s="169">
        <v>0</v>
      </c>
      <c r="M95" s="169">
        <v>0</v>
      </c>
      <c r="N95" s="169">
        <v>0</v>
      </c>
      <c r="O95" s="169">
        <v>511</v>
      </c>
      <c r="P95" s="169">
        <v>0</v>
      </c>
      <c r="Q95" s="169">
        <v>511</v>
      </c>
      <c r="R95" s="169">
        <v>0</v>
      </c>
    </row>
    <row r="96" spans="1:18" ht="15.75">
      <c r="A96" s="169" t="s">
        <v>2767</v>
      </c>
      <c r="B96" s="169">
        <v>1</v>
      </c>
      <c r="C96" s="169">
        <v>269</v>
      </c>
      <c r="D96" s="169">
        <v>100</v>
      </c>
      <c r="E96" s="169">
        <v>2</v>
      </c>
      <c r="F96" s="169">
        <v>0</v>
      </c>
      <c r="G96" s="169">
        <v>0</v>
      </c>
      <c r="H96" s="169">
        <v>0</v>
      </c>
      <c r="I96" s="169">
        <v>0</v>
      </c>
      <c r="J96" s="169">
        <v>0</v>
      </c>
      <c r="K96" s="169">
        <v>2</v>
      </c>
      <c r="L96" s="169">
        <v>0</v>
      </c>
      <c r="M96" s="169">
        <v>1</v>
      </c>
      <c r="N96" s="169">
        <v>1</v>
      </c>
      <c r="O96" s="169">
        <v>376</v>
      </c>
      <c r="P96" s="169">
        <v>0</v>
      </c>
      <c r="Q96" s="169">
        <v>376</v>
      </c>
      <c r="R96" s="169">
        <v>0</v>
      </c>
    </row>
    <row r="97" spans="1:18" ht="15.75">
      <c r="A97" s="169" t="s">
        <v>2768</v>
      </c>
      <c r="B97" s="169">
        <v>3</v>
      </c>
      <c r="C97" s="169">
        <v>318</v>
      </c>
      <c r="D97" s="169">
        <v>246</v>
      </c>
      <c r="E97" s="169">
        <v>2</v>
      </c>
      <c r="F97" s="169">
        <v>1</v>
      </c>
      <c r="G97" s="169">
        <v>1</v>
      </c>
      <c r="H97" s="169">
        <v>0</v>
      </c>
      <c r="I97" s="169">
        <v>1</v>
      </c>
      <c r="J97" s="169">
        <v>0</v>
      </c>
      <c r="K97" s="169">
        <v>1</v>
      </c>
      <c r="L97" s="169">
        <v>0</v>
      </c>
      <c r="M97" s="169">
        <v>1</v>
      </c>
      <c r="N97" s="169">
        <v>2</v>
      </c>
      <c r="O97" s="169">
        <v>576</v>
      </c>
      <c r="P97" s="169">
        <v>0</v>
      </c>
      <c r="Q97" s="169">
        <v>576</v>
      </c>
      <c r="R97" s="169">
        <v>0</v>
      </c>
    </row>
    <row r="98" spans="1:18" ht="15.75">
      <c r="A98" s="169" t="s">
        <v>2769</v>
      </c>
      <c r="B98" s="169">
        <v>1</v>
      </c>
      <c r="C98" s="169">
        <v>252</v>
      </c>
      <c r="D98" s="169">
        <v>394</v>
      </c>
      <c r="E98" s="169">
        <v>4</v>
      </c>
      <c r="F98" s="169">
        <v>2</v>
      </c>
      <c r="G98" s="169">
        <v>0</v>
      </c>
      <c r="H98" s="169">
        <v>0</v>
      </c>
      <c r="I98" s="169">
        <v>1</v>
      </c>
      <c r="J98" s="169">
        <v>0</v>
      </c>
      <c r="K98" s="169">
        <v>1</v>
      </c>
      <c r="L98" s="169">
        <v>1</v>
      </c>
      <c r="M98" s="169">
        <v>0</v>
      </c>
      <c r="N98" s="169">
        <v>3</v>
      </c>
      <c r="O98" s="169">
        <v>659</v>
      </c>
      <c r="P98" s="169">
        <v>0</v>
      </c>
      <c r="Q98" s="169">
        <v>659</v>
      </c>
      <c r="R98" s="169">
        <v>0</v>
      </c>
    </row>
    <row r="99" spans="1:18" ht="15.75">
      <c r="A99" s="169" t="s">
        <v>2770</v>
      </c>
      <c r="B99" s="169">
        <v>6</v>
      </c>
      <c r="C99" s="169">
        <v>435</v>
      </c>
      <c r="D99" s="169">
        <v>92</v>
      </c>
      <c r="E99" s="169">
        <v>2</v>
      </c>
      <c r="F99" s="169">
        <v>0</v>
      </c>
      <c r="G99" s="169">
        <v>0</v>
      </c>
      <c r="H99" s="169">
        <v>1</v>
      </c>
      <c r="I99" s="169">
        <v>0</v>
      </c>
      <c r="J99" s="169">
        <v>1</v>
      </c>
      <c r="K99" s="169">
        <v>1</v>
      </c>
      <c r="L99" s="169">
        <v>2</v>
      </c>
      <c r="M99" s="169">
        <v>11</v>
      </c>
      <c r="N99" s="169">
        <v>5</v>
      </c>
      <c r="O99" s="169">
        <v>556</v>
      </c>
      <c r="P99" s="169">
        <v>0</v>
      </c>
      <c r="Q99" s="169">
        <v>556</v>
      </c>
      <c r="R99" s="169">
        <v>0</v>
      </c>
    </row>
    <row r="100" spans="1:18" ht="15.75">
      <c r="A100" s="169" t="s">
        <v>2771</v>
      </c>
      <c r="B100" s="169">
        <v>1</v>
      </c>
      <c r="C100" s="169">
        <v>320</v>
      </c>
      <c r="D100" s="169">
        <v>167</v>
      </c>
      <c r="E100" s="169">
        <v>3</v>
      </c>
      <c r="F100" s="169">
        <v>1</v>
      </c>
      <c r="G100" s="169">
        <v>1</v>
      </c>
      <c r="H100" s="169">
        <v>1</v>
      </c>
      <c r="I100" s="169">
        <v>0</v>
      </c>
      <c r="J100" s="169">
        <v>2</v>
      </c>
      <c r="K100" s="169">
        <v>1</v>
      </c>
      <c r="L100" s="169">
        <v>1</v>
      </c>
      <c r="M100" s="169">
        <v>1</v>
      </c>
      <c r="N100" s="169">
        <v>0</v>
      </c>
      <c r="O100" s="169">
        <v>499</v>
      </c>
      <c r="P100" s="169">
        <v>0</v>
      </c>
      <c r="Q100" s="169">
        <v>499</v>
      </c>
      <c r="R100" s="169">
        <v>0</v>
      </c>
    </row>
    <row r="101" spans="1:18" ht="15.75">
      <c r="A101" s="169" t="s">
        <v>2772</v>
      </c>
      <c r="B101" s="169">
        <v>5</v>
      </c>
      <c r="C101" s="169">
        <v>50</v>
      </c>
      <c r="D101" s="169">
        <v>390</v>
      </c>
      <c r="E101" s="169">
        <v>3</v>
      </c>
      <c r="F101" s="169">
        <v>1</v>
      </c>
      <c r="G101" s="169">
        <v>2</v>
      </c>
      <c r="H101" s="169">
        <v>0</v>
      </c>
      <c r="I101" s="169">
        <v>1</v>
      </c>
      <c r="J101" s="169">
        <v>0</v>
      </c>
      <c r="K101" s="169">
        <v>5</v>
      </c>
      <c r="L101" s="169">
        <v>2</v>
      </c>
      <c r="M101" s="169">
        <v>1</v>
      </c>
      <c r="N101" s="169">
        <v>7</v>
      </c>
      <c r="O101" s="169">
        <v>467</v>
      </c>
      <c r="P101" s="169">
        <v>0</v>
      </c>
      <c r="Q101" s="169">
        <v>467</v>
      </c>
      <c r="R101" s="169">
        <v>0</v>
      </c>
    </row>
    <row r="102" spans="1:18" ht="15.75">
      <c r="A102" s="169" t="s">
        <v>2773</v>
      </c>
      <c r="B102" s="169">
        <v>0</v>
      </c>
      <c r="C102" s="169">
        <v>149</v>
      </c>
      <c r="D102" s="169">
        <v>208</v>
      </c>
      <c r="E102" s="169">
        <v>0</v>
      </c>
      <c r="F102" s="169">
        <v>0</v>
      </c>
      <c r="G102" s="169">
        <v>0</v>
      </c>
      <c r="H102" s="169">
        <v>0</v>
      </c>
      <c r="I102" s="169">
        <v>0</v>
      </c>
      <c r="J102" s="169">
        <v>1</v>
      </c>
      <c r="K102" s="169">
        <v>0</v>
      </c>
      <c r="L102" s="169">
        <v>1</v>
      </c>
      <c r="M102" s="169">
        <v>0</v>
      </c>
      <c r="N102" s="169">
        <v>0</v>
      </c>
      <c r="O102" s="169">
        <v>359</v>
      </c>
      <c r="P102" s="169">
        <v>0</v>
      </c>
      <c r="Q102" s="169">
        <v>359</v>
      </c>
      <c r="R102" s="169">
        <v>0</v>
      </c>
    </row>
    <row r="103" spans="1:18" ht="15.75">
      <c r="A103" s="169" t="s">
        <v>2774</v>
      </c>
      <c r="B103" s="169">
        <v>1</v>
      </c>
      <c r="C103" s="169">
        <v>103</v>
      </c>
      <c r="D103" s="169">
        <v>102</v>
      </c>
      <c r="E103" s="169">
        <v>3</v>
      </c>
      <c r="F103" s="169">
        <v>4</v>
      </c>
      <c r="G103" s="169">
        <v>0</v>
      </c>
      <c r="H103" s="169">
        <v>0</v>
      </c>
      <c r="I103" s="169">
        <v>0</v>
      </c>
      <c r="J103" s="169">
        <v>0</v>
      </c>
      <c r="K103" s="169">
        <v>0</v>
      </c>
      <c r="L103" s="169">
        <v>0</v>
      </c>
      <c r="M103" s="169">
        <v>0</v>
      </c>
      <c r="N103" s="169">
        <v>1</v>
      </c>
      <c r="O103" s="169">
        <v>214</v>
      </c>
      <c r="P103" s="169">
        <v>0</v>
      </c>
      <c r="Q103" s="169">
        <v>214</v>
      </c>
      <c r="R103" s="169">
        <v>0</v>
      </c>
    </row>
    <row r="104" spans="1:18" ht="15.75">
      <c r="A104" s="169" t="s">
        <v>2775</v>
      </c>
      <c r="B104" s="169">
        <v>3</v>
      </c>
      <c r="C104" s="169">
        <v>242</v>
      </c>
      <c r="D104" s="169">
        <v>152</v>
      </c>
      <c r="E104" s="169">
        <v>3</v>
      </c>
      <c r="F104" s="169">
        <v>1</v>
      </c>
      <c r="G104" s="169">
        <v>0</v>
      </c>
      <c r="H104" s="169">
        <v>1</v>
      </c>
      <c r="I104" s="169">
        <v>0</v>
      </c>
      <c r="J104" s="169">
        <v>2</v>
      </c>
      <c r="K104" s="169">
        <v>1</v>
      </c>
      <c r="L104" s="169">
        <v>0</v>
      </c>
      <c r="M104" s="169">
        <v>3</v>
      </c>
      <c r="N104" s="169">
        <v>2</v>
      </c>
      <c r="O104" s="169">
        <v>410</v>
      </c>
      <c r="P104" s="169">
        <v>0</v>
      </c>
      <c r="Q104" s="169">
        <v>410</v>
      </c>
      <c r="R104" s="169">
        <v>0</v>
      </c>
    </row>
    <row r="105" spans="1:18" ht="15.75">
      <c r="A105" s="169" t="s">
        <v>2776</v>
      </c>
      <c r="B105" s="169">
        <v>1</v>
      </c>
      <c r="C105" s="169">
        <v>333</v>
      </c>
      <c r="D105" s="169">
        <v>9</v>
      </c>
      <c r="E105" s="169">
        <v>0</v>
      </c>
      <c r="F105" s="169">
        <v>0</v>
      </c>
      <c r="G105" s="169">
        <v>0</v>
      </c>
      <c r="H105" s="169">
        <v>0</v>
      </c>
      <c r="I105" s="169">
        <v>0</v>
      </c>
      <c r="J105" s="169">
        <v>0</v>
      </c>
      <c r="K105" s="169">
        <v>1</v>
      </c>
      <c r="L105" s="169">
        <v>0</v>
      </c>
      <c r="M105" s="169">
        <v>0</v>
      </c>
      <c r="N105" s="169">
        <v>1</v>
      </c>
      <c r="O105" s="169">
        <v>345</v>
      </c>
      <c r="P105" s="169">
        <v>0</v>
      </c>
      <c r="Q105" s="169">
        <v>345</v>
      </c>
      <c r="R105" s="169">
        <v>0</v>
      </c>
    </row>
    <row r="106" spans="1:18" ht="15.75">
      <c r="A106" s="169" t="s">
        <v>2777</v>
      </c>
      <c r="B106" s="169">
        <v>7</v>
      </c>
      <c r="C106" s="169">
        <v>281</v>
      </c>
      <c r="D106" s="169">
        <v>85</v>
      </c>
      <c r="E106" s="169">
        <v>7</v>
      </c>
      <c r="F106" s="169">
        <v>1</v>
      </c>
      <c r="G106" s="169">
        <v>0</v>
      </c>
      <c r="H106" s="169">
        <v>0</v>
      </c>
      <c r="I106" s="169">
        <v>0</v>
      </c>
      <c r="J106" s="169">
        <v>0</v>
      </c>
      <c r="K106" s="169">
        <v>1</v>
      </c>
      <c r="L106" s="169">
        <v>1</v>
      </c>
      <c r="M106" s="169">
        <v>1</v>
      </c>
      <c r="N106" s="169">
        <v>0</v>
      </c>
      <c r="O106" s="169">
        <v>384</v>
      </c>
      <c r="P106" s="169">
        <v>0</v>
      </c>
      <c r="Q106" s="169">
        <v>384</v>
      </c>
      <c r="R106" s="169">
        <v>0</v>
      </c>
    </row>
    <row r="107" spans="1:18" ht="15.75">
      <c r="A107" s="169" t="s">
        <v>2778</v>
      </c>
      <c r="B107" s="169">
        <v>2</v>
      </c>
      <c r="C107" s="169">
        <v>278</v>
      </c>
      <c r="D107" s="169">
        <v>9</v>
      </c>
      <c r="E107" s="169">
        <v>0</v>
      </c>
      <c r="F107" s="169">
        <v>0</v>
      </c>
      <c r="G107" s="169">
        <v>0</v>
      </c>
      <c r="H107" s="169">
        <v>0</v>
      </c>
      <c r="I107" s="169">
        <v>0</v>
      </c>
      <c r="J107" s="169">
        <v>0</v>
      </c>
      <c r="K107" s="169">
        <v>0</v>
      </c>
      <c r="L107" s="169">
        <v>0</v>
      </c>
      <c r="M107" s="169">
        <v>1</v>
      </c>
      <c r="N107" s="169">
        <v>0</v>
      </c>
      <c r="O107" s="169">
        <v>290</v>
      </c>
      <c r="P107" s="169">
        <v>0</v>
      </c>
      <c r="Q107" s="169">
        <v>290</v>
      </c>
      <c r="R107" s="169">
        <v>0</v>
      </c>
    </row>
    <row r="108" spans="1:18" ht="15.75">
      <c r="A108" s="169" t="s">
        <v>2779</v>
      </c>
      <c r="B108" s="169">
        <v>2</v>
      </c>
      <c r="C108" s="169">
        <v>270</v>
      </c>
      <c r="D108" s="169">
        <v>151</v>
      </c>
      <c r="E108" s="169">
        <v>4</v>
      </c>
      <c r="F108" s="169">
        <v>3</v>
      </c>
      <c r="G108" s="169">
        <v>1</v>
      </c>
      <c r="H108" s="169">
        <v>1</v>
      </c>
      <c r="I108" s="169">
        <v>0</v>
      </c>
      <c r="J108" s="169">
        <v>0</v>
      </c>
      <c r="K108" s="169">
        <v>1</v>
      </c>
      <c r="L108" s="169">
        <v>1</v>
      </c>
      <c r="M108" s="169">
        <v>2</v>
      </c>
      <c r="N108" s="169">
        <v>0</v>
      </c>
      <c r="O108" s="169">
        <v>436</v>
      </c>
      <c r="P108" s="169">
        <v>0</v>
      </c>
      <c r="Q108" s="169">
        <v>436</v>
      </c>
      <c r="R108" s="169">
        <v>0</v>
      </c>
    </row>
    <row r="109" spans="1:18" ht="15.75">
      <c r="A109" s="169" t="s">
        <v>2780</v>
      </c>
      <c r="B109" s="169">
        <v>2</v>
      </c>
      <c r="C109" s="169">
        <v>145</v>
      </c>
      <c r="D109" s="169">
        <v>115</v>
      </c>
      <c r="E109" s="169">
        <v>1</v>
      </c>
      <c r="F109" s="169">
        <v>1</v>
      </c>
      <c r="G109" s="169">
        <v>0</v>
      </c>
      <c r="H109" s="169">
        <v>0</v>
      </c>
      <c r="I109" s="169">
        <v>0</v>
      </c>
      <c r="J109" s="169">
        <v>0</v>
      </c>
      <c r="K109" s="169">
        <v>1</v>
      </c>
      <c r="L109" s="169">
        <v>0</v>
      </c>
      <c r="M109" s="169">
        <v>1</v>
      </c>
      <c r="N109" s="169">
        <v>0</v>
      </c>
      <c r="O109" s="169">
        <v>266</v>
      </c>
      <c r="P109" s="169">
        <v>0</v>
      </c>
      <c r="Q109" s="169">
        <v>266</v>
      </c>
      <c r="R109" s="169">
        <v>0</v>
      </c>
    </row>
    <row r="110" spans="1:18" ht="15.75">
      <c r="A110" s="169" t="s">
        <v>2781</v>
      </c>
      <c r="B110" s="169">
        <v>0</v>
      </c>
      <c r="C110" s="169">
        <v>155</v>
      </c>
      <c r="D110" s="169">
        <v>394</v>
      </c>
      <c r="E110" s="169">
        <v>2</v>
      </c>
      <c r="F110" s="169">
        <v>0</v>
      </c>
      <c r="G110" s="169">
        <v>0</v>
      </c>
      <c r="H110" s="169">
        <v>0</v>
      </c>
      <c r="I110" s="169">
        <v>0</v>
      </c>
      <c r="J110" s="169">
        <v>0</v>
      </c>
      <c r="K110" s="169">
        <v>1</v>
      </c>
      <c r="L110" s="169">
        <v>0</v>
      </c>
      <c r="M110" s="169">
        <v>1</v>
      </c>
      <c r="N110" s="169">
        <v>1</v>
      </c>
      <c r="O110" s="169">
        <v>554</v>
      </c>
      <c r="P110" s="169">
        <v>0</v>
      </c>
      <c r="Q110" s="169">
        <v>554</v>
      </c>
      <c r="R110" s="169">
        <v>0</v>
      </c>
    </row>
    <row r="111" spans="1:18" ht="15.75">
      <c r="A111" s="169" t="s">
        <v>2782</v>
      </c>
      <c r="B111" s="169">
        <v>3</v>
      </c>
      <c r="C111" s="169">
        <v>157</v>
      </c>
      <c r="D111" s="169">
        <v>387</v>
      </c>
      <c r="E111" s="169">
        <v>1</v>
      </c>
      <c r="F111" s="169">
        <v>0</v>
      </c>
      <c r="G111" s="169">
        <v>1</v>
      </c>
      <c r="H111" s="169">
        <v>2</v>
      </c>
      <c r="I111" s="169">
        <v>0</v>
      </c>
      <c r="J111" s="169">
        <v>0</v>
      </c>
      <c r="K111" s="169">
        <v>3</v>
      </c>
      <c r="L111" s="169">
        <v>1</v>
      </c>
      <c r="M111" s="169">
        <v>1</v>
      </c>
      <c r="N111" s="169">
        <v>1</v>
      </c>
      <c r="O111" s="169">
        <v>557</v>
      </c>
      <c r="P111" s="169">
        <v>0</v>
      </c>
      <c r="Q111" s="169">
        <v>557</v>
      </c>
      <c r="R111" s="169">
        <v>0</v>
      </c>
    </row>
    <row r="112" spans="1:18" ht="15.75">
      <c r="A112" s="169" t="s">
        <v>2783</v>
      </c>
      <c r="B112" s="169">
        <v>1</v>
      </c>
      <c r="C112" s="169">
        <v>81</v>
      </c>
      <c r="D112" s="169">
        <v>162</v>
      </c>
      <c r="E112" s="169">
        <v>1</v>
      </c>
      <c r="F112" s="169">
        <v>0</v>
      </c>
      <c r="G112" s="169">
        <v>0</v>
      </c>
      <c r="H112" s="169">
        <v>0</v>
      </c>
      <c r="I112" s="169">
        <v>0</v>
      </c>
      <c r="J112" s="169">
        <v>0</v>
      </c>
      <c r="K112" s="169">
        <v>0</v>
      </c>
      <c r="L112" s="169">
        <v>1</v>
      </c>
      <c r="M112" s="169">
        <v>0</v>
      </c>
      <c r="N112" s="169">
        <v>0</v>
      </c>
      <c r="O112" s="169">
        <v>246</v>
      </c>
      <c r="P112" s="169">
        <v>0</v>
      </c>
      <c r="Q112" s="169">
        <v>246</v>
      </c>
      <c r="R112" s="169">
        <v>0</v>
      </c>
    </row>
    <row r="113" spans="1:18" ht="15.75">
      <c r="A113" s="169" t="s">
        <v>2784</v>
      </c>
      <c r="B113" s="169">
        <v>1</v>
      </c>
      <c r="C113" s="169">
        <v>133</v>
      </c>
      <c r="D113" s="169">
        <v>219</v>
      </c>
      <c r="E113" s="169">
        <v>2</v>
      </c>
      <c r="F113" s="169">
        <v>0</v>
      </c>
      <c r="G113" s="169">
        <v>0</v>
      </c>
      <c r="H113" s="169">
        <v>0</v>
      </c>
      <c r="I113" s="169">
        <v>0</v>
      </c>
      <c r="J113" s="169">
        <v>0</v>
      </c>
      <c r="K113" s="169">
        <v>0</v>
      </c>
      <c r="L113" s="169">
        <v>0</v>
      </c>
      <c r="M113" s="169">
        <v>0</v>
      </c>
      <c r="N113" s="169">
        <v>2</v>
      </c>
      <c r="O113" s="169">
        <v>357</v>
      </c>
      <c r="P113" s="169">
        <v>0</v>
      </c>
      <c r="Q113" s="169">
        <v>357</v>
      </c>
      <c r="R113" s="169">
        <v>0</v>
      </c>
    </row>
    <row r="114" spans="1:18" ht="15.75">
      <c r="A114" s="169" t="s">
        <v>2785</v>
      </c>
      <c r="B114" s="169">
        <v>2</v>
      </c>
      <c r="C114" s="169">
        <v>418</v>
      </c>
      <c r="D114" s="169">
        <v>247</v>
      </c>
      <c r="E114" s="169">
        <v>3</v>
      </c>
      <c r="F114" s="169">
        <v>0</v>
      </c>
      <c r="G114" s="169">
        <v>0</v>
      </c>
      <c r="H114" s="169">
        <v>0</v>
      </c>
      <c r="I114" s="169">
        <v>0</v>
      </c>
      <c r="J114" s="169">
        <v>2</v>
      </c>
      <c r="K114" s="169">
        <v>4</v>
      </c>
      <c r="L114" s="169">
        <v>2</v>
      </c>
      <c r="M114" s="169">
        <v>2</v>
      </c>
      <c r="N114" s="169">
        <v>4</v>
      </c>
      <c r="O114" s="169">
        <v>684</v>
      </c>
      <c r="P114" s="169">
        <v>0</v>
      </c>
      <c r="Q114" s="169">
        <v>684</v>
      </c>
      <c r="R114" s="169">
        <v>0</v>
      </c>
    </row>
    <row r="115" spans="1:18" ht="15.75">
      <c r="A115" s="170" t="s">
        <v>2786</v>
      </c>
      <c r="B115" s="169">
        <v>1</v>
      </c>
      <c r="C115" s="169">
        <v>153</v>
      </c>
      <c r="D115" s="169">
        <v>205</v>
      </c>
      <c r="E115" s="169">
        <v>3</v>
      </c>
      <c r="F115" s="169">
        <v>2</v>
      </c>
      <c r="G115" s="169">
        <v>0</v>
      </c>
      <c r="H115" s="169">
        <v>0</v>
      </c>
      <c r="I115" s="169">
        <v>0</v>
      </c>
      <c r="J115" s="169">
        <v>0</v>
      </c>
      <c r="K115" s="169">
        <v>1</v>
      </c>
      <c r="L115" s="169">
        <v>1</v>
      </c>
      <c r="M115" s="169">
        <v>0</v>
      </c>
      <c r="N115" s="169">
        <v>0</v>
      </c>
      <c r="O115" s="169">
        <v>366</v>
      </c>
      <c r="P115" s="169">
        <v>0</v>
      </c>
      <c r="Q115" s="169">
        <v>366</v>
      </c>
      <c r="R115" s="169">
        <v>0</v>
      </c>
    </row>
    <row r="116" spans="1:18" ht="15.75">
      <c r="A116" s="170" t="s">
        <v>2787</v>
      </c>
      <c r="B116" s="169">
        <v>1</v>
      </c>
      <c r="C116" s="169">
        <v>226</v>
      </c>
      <c r="D116" s="169">
        <v>195</v>
      </c>
      <c r="E116" s="169">
        <v>1</v>
      </c>
      <c r="F116" s="169">
        <v>1</v>
      </c>
      <c r="G116" s="169">
        <v>0</v>
      </c>
      <c r="H116" s="169">
        <v>0</v>
      </c>
      <c r="I116" s="169">
        <v>1</v>
      </c>
      <c r="J116" s="169">
        <v>0</v>
      </c>
      <c r="K116" s="169">
        <v>0</v>
      </c>
      <c r="L116" s="169">
        <v>0</v>
      </c>
      <c r="M116" s="169">
        <v>0</v>
      </c>
      <c r="N116" s="169">
        <v>0</v>
      </c>
      <c r="O116" s="169">
        <v>425</v>
      </c>
      <c r="P116" s="169">
        <v>0</v>
      </c>
      <c r="Q116" s="169">
        <v>425</v>
      </c>
      <c r="R116" s="169">
        <v>0</v>
      </c>
    </row>
    <row r="117" spans="1:18" ht="15.75">
      <c r="A117" s="169" t="s">
        <v>2788</v>
      </c>
      <c r="B117" s="169">
        <v>2</v>
      </c>
      <c r="C117" s="169">
        <v>183</v>
      </c>
      <c r="D117" s="169">
        <v>41</v>
      </c>
      <c r="E117" s="169">
        <v>1</v>
      </c>
      <c r="F117" s="169">
        <v>0</v>
      </c>
      <c r="G117" s="169">
        <v>0</v>
      </c>
      <c r="H117" s="169">
        <v>0</v>
      </c>
      <c r="I117" s="169">
        <v>0</v>
      </c>
      <c r="J117" s="169">
        <v>0</v>
      </c>
      <c r="K117" s="169">
        <v>1</v>
      </c>
      <c r="L117" s="169">
        <v>1</v>
      </c>
      <c r="M117" s="169">
        <v>0</v>
      </c>
      <c r="N117" s="169">
        <v>1</v>
      </c>
      <c r="O117" s="169">
        <v>230</v>
      </c>
      <c r="P117" s="169">
        <v>0</v>
      </c>
      <c r="Q117" s="169">
        <v>230</v>
      </c>
      <c r="R117" s="169">
        <v>0</v>
      </c>
    </row>
    <row r="118" spans="1:18" ht="15.75">
      <c r="A118" s="169" t="s">
        <v>2789</v>
      </c>
      <c r="B118" s="169">
        <v>1</v>
      </c>
      <c r="C118" s="169">
        <v>351</v>
      </c>
      <c r="D118" s="169">
        <v>91</v>
      </c>
      <c r="E118" s="169">
        <v>1</v>
      </c>
      <c r="F118" s="169">
        <v>0</v>
      </c>
      <c r="G118" s="169">
        <v>1</v>
      </c>
      <c r="H118" s="169">
        <v>0</v>
      </c>
      <c r="I118" s="169">
        <v>0</v>
      </c>
      <c r="J118" s="169">
        <v>0</v>
      </c>
      <c r="K118" s="169">
        <v>2</v>
      </c>
      <c r="L118" s="169">
        <v>2</v>
      </c>
      <c r="M118" s="169">
        <v>0</v>
      </c>
      <c r="N118" s="169">
        <v>1</v>
      </c>
      <c r="O118" s="169">
        <v>450</v>
      </c>
      <c r="P118" s="169">
        <v>0</v>
      </c>
      <c r="Q118" s="169">
        <v>450</v>
      </c>
      <c r="R118" s="169">
        <v>0</v>
      </c>
    </row>
    <row r="119" spans="1:18" ht="15.75">
      <c r="A119" s="169" t="s">
        <v>2790</v>
      </c>
      <c r="B119" s="169">
        <v>8</v>
      </c>
      <c r="C119" s="169">
        <v>187</v>
      </c>
      <c r="D119" s="169">
        <v>316</v>
      </c>
      <c r="E119" s="169">
        <v>8</v>
      </c>
      <c r="F119" s="169">
        <v>3</v>
      </c>
      <c r="G119" s="169">
        <v>1</v>
      </c>
      <c r="H119" s="169">
        <v>1</v>
      </c>
      <c r="I119" s="169">
        <v>0</v>
      </c>
      <c r="J119" s="169">
        <v>3</v>
      </c>
      <c r="K119" s="169">
        <v>1</v>
      </c>
      <c r="L119" s="169">
        <v>3</v>
      </c>
      <c r="M119" s="169">
        <v>1</v>
      </c>
      <c r="N119" s="169">
        <v>14</v>
      </c>
      <c r="O119" s="169">
        <v>546</v>
      </c>
      <c r="P119" s="169">
        <v>0</v>
      </c>
      <c r="Q119" s="169">
        <v>546</v>
      </c>
      <c r="R119" s="169">
        <v>0</v>
      </c>
    </row>
    <row r="120" spans="1:18" ht="15.75">
      <c r="A120" s="169" t="s">
        <v>2791</v>
      </c>
      <c r="B120" s="169">
        <v>3</v>
      </c>
      <c r="C120" s="169">
        <v>396</v>
      </c>
      <c r="D120" s="169">
        <v>282</v>
      </c>
      <c r="E120" s="169">
        <v>2</v>
      </c>
      <c r="F120" s="169">
        <v>0</v>
      </c>
      <c r="G120" s="169">
        <v>2</v>
      </c>
      <c r="H120" s="169">
        <v>0</v>
      </c>
      <c r="I120" s="169">
        <v>0</v>
      </c>
      <c r="J120" s="169">
        <v>0</v>
      </c>
      <c r="K120" s="169">
        <v>2</v>
      </c>
      <c r="L120" s="169">
        <v>4</v>
      </c>
      <c r="M120" s="169">
        <v>0</v>
      </c>
      <c r="N120" s="169">
        <v>3</v>
      </c>
      <c r="O120" s="169">
        <v>694</v>
      </c>
      <c r="P120" s="169">
        <v>0</v>
      </c>
      <c r="Q120" s="169">
        <v>694</v>
      </c>
      <c r="R120" s="169">
        <v>0</v>
      </c>
    </row>
    <row r="121" spans="1:18" ht="15.75">
      <c r="A121" s="169" t="s">
        <v>2792</v>
      </c>
      <c r="B121" s="169">
        <v>3</v>
      </c>
      <c r="C121" s="169">
        <v>308</v>
      </c>
      <c r="D121" s="169">
        <v>95</v>
      </c>
      <c r="E121" s="169">
        <v>1</v>
      </c>
      <c r="F121" s="169">
        <v>1</v>
      </c>
      <c r="G121" s="169">
        <v>0</v>
      </c>
      <c r="H121" s="169">
        <v>1</v>
      </c>
      <c r="I121" s="169">
        <v>0</v>
      </c>
      <c r="J121" s="169">
        <v>0</v>
      </c>
      <c r="K121" s="169">
        <v>0</v>
      </c>
      <c r="L121" s="169">
        <v>1</v>
      </c>
      <c r="M121" s="169">
        <v>0</v>
      </c>
      <c r="N121" s="169">
        <v>1</v>
      </c>
      <c r="O121" s="169">
        <v>411</v>
      </c>
      <c r="P121" s="169">
        <v>0</v>
      </c>
      <c r="Q121" s="169">
        <v>411</v>
      </c>
      <c r="R121" s="169">
        <v>0</v>
      </c>
    </row>
    <row r="122" spans="1:18" ht="15.75">
      <c r="A122" s="169" t="s">
        <v>2793</v>
      </c>
      <c r="B122" s="169">
        <v>3</v>
      </c>
      <c r="C122" s="169">
        <v>309</v>
      </c>
      <c r="D122" s="169">
        <v>23</v>
      </c>
      <c r="E122" s="169">
        <v>0</v>
      </c>
      <c r="F122" s="169">
        <v>1</v>
      </c>
      <c r="G122" s="169">
        <v>0</v>
      </c>
      <c r="H122" s="169">
        <v>0</v>
      </c>
      <c r="I122" s="169">
        <v>0</v>
      </c>
      <c r="J122" s="169">
        <v>0</v>
      </c>
      <c r="K122" s="169">
        <v>0</v>
      </c>
      <c r="L122" s="169">
        <v>0</v>
      </c>
      <c r="M122" s="169">
        <v>2</v>
      </c>
      <c r="N122" s="169">
        <v>2</v>
      </c>
      <c r="O122" s="169">
        <v>340</v>
      </c>
      <c r="P122" s="169">
        <v>0</v>
      </c>
      <c r="Q122" s="169">
        <v>340</v>
      </c>
      <c r="R122" s="169">
        <v>0</v>
      </c>
    </row>
    <row r="123" spans="1:18" ht="15.75">
      <c r="A123" s="169" t="s">
        <v>2794</v>
      </c>
      <c r="B123" s="169">
        <v>2</v>
      </c>
      <c r="C123" s="169">
        <v>373</v>
      </c>
      <c r="D123" s="169">
        <v>80</v>
      </c>
      <c r="E123" s="169">
        <v>2</v>
      </c>
      <c r="F123" s="169">
        <v>0</v>
      </c>
      <c r="G123" s="169">
        <v>0</v>
      </c>
      <c r="H123" s="169">
        <v>0</v>
      </c>
      <c r="I123" s="169">
        <v>0</v>
      </c>
      <c r="J123" s="169">
        <v>0</v>
      </c>
      <c r="K123" s="169">
        <v>1</v>
      </c>
      <c r="L123" s="169">
        <v>0</v>
      </c>
      <c r="M123" s="169">
        <v>2</v>
      </c>
      <c r="N123" s="169">
        <v>0</v>
      </c>
      <c r="O123" s="169">
        <v>460</v>
      </c>
      <c r="P123" s="169">
        <v>0</v>
      </c>
      <c r="Q123" s="169">
        <v>460</v>
      </c>
      <c r="R123" s="169">
        <v>0</v>
      </c>
    </row>
    <row r="124" spans="1:18" ht="15.75">
      <c r="A124" s="169" t="s">
        <v>2795</v>
      </c>
      <c r="B124" s="169">
        <v>3</v>
      </c>
      <c r="C124" s="169">
        <v>270</v>
      </c>
      <c r="D124" s="169">
        <v>119</v>
      </c>
      <c r="E124" s="169">
        <v>0</v>
      </c>
      <c r="F124" s="169">
        <v>1</v>
      </c>
      <c r="G124" s="169">
        <v>0</v>
      </c>
      <c r="H124" s="169">
        <v>0</v>
      </c>
      <c r="I124" s="169">
        <v>1</v>
      </c>
      <c r="J124" s="169">
        <v>0</v>
      </c>
      <c r="K124" s="169">
        <v>0</v>
      </c>
      <c r="L124" s="169">
        <v>1</v>
      </c>
      <c r="M124" s="169">
        <v>1</v>
      </c>
      <c r="N124" s="169">
        <v>1</v>
      </c>
      <c r="O124" s="169">
        <v>397</v>
      </c>
      <c r="P124" s="169">
        <v>0</v>
      </c>
      <c r="Q124" s="169">
        <v>397</v>
      </c>
      <c r="R124" s="169">
        <v>0</v>
      </c>
    </row>
    <row r="125" spans="1:18" ht="15.75">
      <c r="A125" s="169" t="s">
        <v>2796</v>
      </c>
      <c r="B125" s="169">
        <v>0</v>
      </c>
      <c r="C125" s="169">
        <v>523</v>
      </c>
      <c r="D125" s="169">
        <v>24</v>
      </c>
      <c r="E125" s="169">
        <v>1</v>
      </c>
      <c r="F125" s="169">
        <v>0</v>
      </c>
      <c r="G125" s="169">
        <v>0</v>
      </c>
      <c r="H125" s="169">
        <v>0</v>
      </c>
      <c r="I125" s="169">
        <v>0</v>
      </c>
      <c r="J125" s="169">
        <v>0</v>
      </c>
      <c r="K125" s="169">
        <v>0</v>
      </c>
      <c r="L125" s="169">
        <v>0</v>
      </c>
      <c r="M125" s="169">
        <v>0</v>
      </c>
      <c r="N125" s="169">
        <v>3</v>
      </c>
      <c r="O125" s="169">
        <v>551</v>
      </c>
      <c r="P125" s="169">
        <v>0</v>
      </c>
      <c r="Q125" s="169">
        <v>551</v>
      </c>
      <c r="R125" s="169">
        <v>0</v>
      </c>
    </row>
    <row r="126" spans="1:18" ht="15.75">
      <c r="A126" s="169" t="s">
        <v>2797</v>
      </c>
      <c r="B126" s="169">
        <v>1</v>
      </c>
      <c r="C126" s="169">
        <v>206</v>
      </c>
      <c r="D126" s="169">
        <v>70</v>
      </c>
      <c r="E126" s="169">
        <v>2</v>
      </c>
      <c r="F126" s="169">
        <v>1</v>
      </c>
      <c r="G126" s="169">
        <v>1</v>
      </c>
      <c r="H126" s="169">
        <v>0</v>
      </c>
      <c r="I126" s="169">
        <v>0</v>
      </c>
      <c r="J126" s="169">
        <v>2</v>
      </c>
      <c r="K126" s="169">
        <v>1</v>
      </c>
      <c r="L126" s="169">
        <v>2</v>
      </c>
      <c r="M126" s="169">
        <v>2</v>
      </c>
      <c r="N126" s="169">
        <v>8</v>
      </c>
      <c r="O126" s="169">
        <v>296</v>
      </c>
      <c r="P126" s="169">
        <v>0</v>
      </c>
      <c r="Q126" s="169">
        <v>296</v>
      </c>
      <c r="R126" s="169">
        <v>0</v>
      </c>
    </row>
    <row r="127" spans="1:18" ht="15.75">
      <c r="A127" s="169" t="s">
        <v>2798</v>
      </c>
      <c r="B127" s="169">
        <v>0</v>
      </c>
      <c r="C127" s="169">
        <v>35</v>
      </c>
      <c r="D127" s="169">
        <v>187</v>
      </c>
      <c r="E127" s="169">
        <v>1</v>
      </c>
      <c r="F127" s="169">
        <v>0</v>
      </c>
      <c r="G127" s="169">
        <v>0</v>
      </c>
      <c r="H127" s="169">
        <v>0</v>
      </c>
      <c r="I127" s="169">
        <v>0</v>
      </c>
      <c r="J127" s="169">
        <v>0</v>
      </c>
      <c r="K127" s="169">
        <v>0</v>
      </c>
      <c r="L127" s="169">
        <v>1</v>
      </c>
      <c r="M127" s="169">
        <v>0</v>
      </c>
      <c r="N127" s="169">
        <v>0</v>
      </c>
      <c r="O127" s="169">
        <v>224</v>
      </c>
      <c r="P127" s="169">
        <v>0</v>
      </c>
      <c r="Q127" s="169">
        <v>224</v>
      </c>
      <c r="R127" s="169">
        <v>0</v>
      </c>
    </row>
    <row r="128" spans="1:18" ht="15.75">
      <c r="A128" s="169" t="s">
        <v>2799</v>
      </c>
      <c r="B128" s="169">
        <v>3</v>
      </c>
      <c r="C128" s="169">
        <v>151</v>
      </c>
      <c r="D128" s="169">
        <v>305</v>
      </c>
      <c r="E128" s="169">
        <v>3</v>
      </c>
      <c r="F128" s="169">
        <v>0</v>
      </c>
      <c r="G128" s="169">
        <v>0</v>
      </c>
      <c r="H128" s="169">
        <v>1</v>
      </c>
      <c r="I128" s="169">
        <v>0</v>
      </c>
      <c r="J128" s="169">
        <v>0</v>
      </c>
      <c r="K128" s="169">
        <v>0</v>
      </c>
      <c r="L128" s="169">
        <v>6</v>
      </c>
      <c r="M128" s="169">
        <v>3</v>
      </c>
      <c r="N128" s="169">
        <v>6</v>
      </c>
      <c r="O128" s="169">
        <v>478</v>
      </c>
      <c r="P128" s="169">
        <v>0</v>
      </c>
      <c r="Q128" s="169">
        <v>478</v>
      </c>
      <c r="R128" s="169">
        <v>0</v>
      </c>
    </row>
    <row r="129" spans="1:18" ht="15.75">
      <c r="A129" s="169" t="s">
        <v>2800</v>
      </c>
      <c r="B129" s="169">
        <v>0</v>
      </c>
      <c r="C129" s="169">
        <v>189</v>
      </c>
      <c r="D129" s="169">
        <v>334</v>
      </c>
      <c r="E129" s="169">
        <v>3</v>
      </c>
      <c r="F129" s="169">
        <v>1</v>
      </c>
      <c r="G129" s="169">
        <v>0</v>
      </c>
      <c r="H129" s="169">
        <v>0</v>
      </c>
      <c r="I129" s="169">
        <v>1</v>
      </c>
      <c r="J129" s="169">
        <v>0</v>
      </c>
      <c r="K129" s="169">
        <v>0</v>
      </c>
      <c r="L129" s="169">
        <v>2</v>
      </c>
      <c r="M129" s="169">
        <v>0</v>
      </c>
      <c r="N129" s="169">
        <v>3</v>
      </c>
      <c r="O129" s="169">
        <v>533</v>
      </c>
      <c r="P129" s="169">
        <v>0</v>
      </c>
      <c r="Q129" s="169">
        <v>533</v>
      </c>
      <c r="R129" s="169">
        <v>0</v>
      </c>
    </row>
    <row r="130" spans="1:18" ht="15.75">
      <c r="A130" s="169" t="s">
        <v>2801</v>
      </c>
      <c r="B130" s="169">
        <v>1</v>
      </c>
      <c r="C130" s="169">
        <v>156</v>
      </c>
      <c r="D130" s="169">
        <v>277</v>
      </c>
      <c r="E130" s="169">
        <v>2</v>
      </c>
      <c r="F130" s="169">
        <v>0</v>
      </c>
      <c r="G130" s="169">
        <v>0</v>
      </c>
      <c r="H130" s="169">
        <v>0</v>
      </c>
      <c r="I130" s="169">
        <v>0</v>
      </c>
      <c r="J130" s="169">
        <v>3</v>
      </c>
      <c r="K130" s="169">
        <v>1</v>
      </c>
      <c r="L130" s="169">
        <v>10</v>
      </c>
      <c r="M130" s="169">
        <v>0</v>
      </c>
      <c r="N130" s="169">
        <v>10</v>
      </c>
      <c r="O130" s="169">
        <v>460</v>
      </c>
      <c r="P130" s="169">
        <v>0</v>
      </c>
      <c r="Q130" s="169">
        <v>460</v>
      </c>
      <c r="R130" s="169">
        <v>0</v>
      </c>
    </row>
    <row r="131" spans="1:18" ht="15.75">
      <c r="A131" s="169" t="s">
        <v>2802</v>
      </c>
      <c r="B131" s="169">
        <v>1</v>
      </c>
      <c r="C131" s="169">
        <v>46</v>
      </c>
      <c r="D131" s="169">
        <v>258</v>
      </c>
      <c r="E131" s="169">
        <v>3</v>
      </c>
      <c r="F131" s="169">
        <v>1</v>
      </c>
      <c r="G131" s="169">
        <v>0</v>
      </c>
      <c r="H131" s="169">
        <v>0</v>
      </c>
      <c r="I131" s="169">
        <v>0</v>
      </c>
      <c r="J131" s="169">
        <v>0</v>
      </c>
      <c r="K131" s="169">
        <v>0</v>
      </c>
      <c r="L131" s="169">
        <v>0</v>
      </c>
      <c r="M131" s="169">
        <v>1</v>
      </c>
      <c r="N131" s="169">
        <v>0</v>
      </c>
      <c r="O131" s="169">
        <v>310</v>
      </c>
      <c r="P131" s="169">
        <v>0</v>
      </c>
      <c r="Q131" s="169">
        <v>310</v>
      </c>
      <c r="R131" s="169">
        <v>0</v>
      </c>
    </row>
    <row r="132" spans="1:18" ht="15.75">
      <c r="A132" s="169" t="s">
        <v>2803</v>
      </c>
      <c r="B132" s="169">
        <v>1</v>
      </c>
      <c r="C132" s="169">
        <v>181</v>
      </c>
      <c r="D132" s="169">
        <v>92</v>
      </c>
      <c r="E132" s="169">
        <v>3</v>
      </c>
      <c r="F132" s="169">
        <v>1</v>
      </c>
      <c r="G132" s="169">
        <v>0</v>
      </c>
      <c r="H132" s="169">
        <v>0</v>
      </c>
      <c r="I132" s="169">
        <v>0</v>
      </c>
      <c r="J132" s="169">
        <v>1</v>
      </c>
      <c r="K132" s="169">
        <v>1</v>
      </c>
      <c r="L132" s="169">
        <v>2</v>
      </c>
      <c r="M132" s="169">
        <v>1</v>
      </c>
      <c r="N132" s="169">
        <v>1</v>
      </c>
      <c r="O132" s="169">
        <v>284</v>
      </c>
      <c r="P132" s="169">
        <v>0</v>
      </c>
      <c r="Q132" s="169">
        <v>284</v>
      </c>
      <c r="R132" s="169">
        <v>0</v>
      </c>
    </row>
    <row r="133" spans="1:18" ht="15.75">
      <c r="A133" s="169" t="s">
        <v>2804</v>
      </c>
      <c r="B133" s="169">
        <v>0</v>
      </c>
      <c r="C133" s="169">
        <v>136</v>
      </c>
      <c r="D133" s="169">
        <v>16</v>
      </c>
      <c r="E133" s="169">
        <v>0</v>
      </c>
      <c r="F133" s="169">
        <v>1</v>
      </c>
      <c r="G133" s="169">
        <v>0</v>
      </c>
      <c r="H133" s="169">
        <v>0</v>
      </c>
      <c r="I133" s="169">
        <v>1</v>
      </c>
      <c r="J133" s="169">
        <v>0</v>
      </c>
      <c r="K133" s="169">
        <v>0</v>
      </c>
      <c r="L133" s="169">
        <v>0</v>
      </c>
      <c r="M133" s="169">
        <v>1</v>
      </c>
      <c r="N133" s="169">
        <v>2</v>
      </c>
      <c r="O133" s="169">
        <v>157</v>
      </c>
      <c r="P133" s="169">
        <v>0</v>
      </c>
      <c r="Q133" s="169">
        <v>157</v>
      </c>
      <c r="R133" s="169">
        <v>0</v>
      </c>
    </row>
    <row r="134" spans="1:18" ht="15.75">
      <c r="A134" s="169" t="s">
        <v>2805</v>
      </c>
      <c r="B134" s="169">
        <v>0</v>
      </c>
      <c r="C134" s="169">
        <v>20</v>
      </c>
      <c r="D134" s="169">
        <v>163</v>
      </c>
      <c r="E134" s="169">
        <v>1</v>
      </c>
      <c r="F134" s="169">
        <v>0</v>
      </c>
      <c r="G134" s="169">
        <v>0</v>
      </c>
      <c r="H134" s="169">
        <v>0</v>
      </c>
      <c r="I134" s="169">
        <v>1</v>
      </c>
      <c r="J134" s="169">
        <v>0</v>
      </c>
      <c r="K134" s="169">
        <v>0</v>
      </c>
      <c r="L134" s="169">
        <v>3</v>
      </c>
      <c r="M134" s="169">
        <v>1</v>
      </c>
      <c r="N134" s="169">
        <v>0</v>
      </c>
      <c r="O134" s="169">
        <v>189</v>
      </c>
      <c r="P134" s="169">
        <v>0</v>
      </c>
      <c r="Q134" s="169">
        <v>189</v>
      </c>
      <c r="R134" s="169">
        <v>0</v>
      </c>
    </row>
    <row r="135" spans="1:18" ht="15.75">
      <c r="A135" s="169" t="s">
        <v>2806</v>
      </c>
      <c r="B135" s="169">
        <v>0</v>
      </c>
      <c r="C135" s="169">
        <v>41</v>
      </c>
      <c r="D135" s="169">
        <v>237</v>
      </c>
      <c r="E135" s="169">
        <v>1</v>
      </c>
      <c r="F135" s="169">
        <v>0</v>
      </c>
      <c r="G135" s="169">
        <v>0</v>
      </c>
      <c r="H135" s="169">
        <v>0</v>
      </c>
      <c r="I135" s="169">
        <v>0</v>
      </c>
      <c r="J135" s="169">
        <v>2</v>
      </c>
      <c r="K135" s="169">
        <v>0</v>
      </c>
      <c r="L135" s="169">
        <v>2</v>
      </c>
      <c r="M135" s="169">
        <v>0</v>
      </c>
      <c r="N135" s="169">
        <v>2</v>
      </c>
      <c r="O135" s="169">
        <v>285</v>
      </c>
      <c r="P135" s="169">
        <v>0</v>
      </c>
      <c r="Q135" s="169">
        <v>285</v>
      </c>
      <c r="R135" s="169">
        <v>0</v>
      </c>
    </row>
    <row r="136" spans="1:18" ht="15.75">
      <c r="A136" s="169" t="s">
        <v>2807</v>
      </c>
      <c r="B136" s="169">
        <v>0</v>
      </c>
      <c r="C136" s="169">
        <v>48</v>
      </c>
      <c r="D136" s="169">
        <v>183</v>
      </c>
      <c r="E136" s="169">
        <v>1</v>
      </c>
      <c r="F136" s="169">
        <v>0</v>
      </c>
      <c r="G136" s="169">
        <v>0</v>
      </c>
      <c r="H136" s="169">
        <v>0</v>
      </c>
      <c r="I136" s="169">
        <v>0</v>
      </c>
      <c r="J136" s="169">
        <v>0</v>
      </c>
      <c r="K136" s="169">
        <v>0</v>
      </c>
      <c r="L136" s="169">
        <v>0</v>
      </c>
      <c r="M136" s="169">
        <v>0</v>
      </c>
      <c r="N136" s="169">
        <v>0</v>
      </c>
      <c r="O136" s="169">
        <v>232</v>
      </c>
      <c r="P136" s="169">
        <v>0</v>
      </c>
      <c r="Q136" s="169">
        <v>232</v>
      </c>
      <c r="R136" s="169">
        <v>0</v>
      </c>
    </row>
    <row r="137" spans="1:18" ht="15.75">
      <c r="A137" s="169" t="s">
        <v>2808</v>
      </c>
      <c r="B137" s="169">
        <v>1</v>
      </c>
      <c r="C137" s="169">
        <v>67</v>
      </c>
      <c r="D137" s="169">
        <v>229</v>
      </c>
      <c r="E137" s="169">
        <v>3</v>
      </c>
      <c r="F137" s="169">
        <v>0</v>
      </c>
      <c r="G137" s="169">
        <v>0</v>
      </c>
      <c r="H137" s="169">
        <v>0</v>
      </c>
      <c r="I137" s="169">
        <v>0</v>
      </c>
      <c r="J137" s="169">
        <v>1</v>
      </c>
      <c r="K137" s="169">
        <v>1</v>
      </c>
      <c r="L137" s="169">
        <v>2</v>
      </c>
      <c r="M137" s="169">
        <v>0</v>
      </c>
      <c r="N137" s="169">
        <v>0</v>
      </c>
      <c r="O137" s="169">
        <v>304</v>
      </c>
      <c r="P137" s="169">
        <v>0</v>
      </c>
      <c r="Q137" s="169">
        <v>304</v>
      </c>
      <c r="R137" s="169">
        <v>0</v>
      </c>
    </row>
    <row r="138" spans="1:18" ht="15.75">
      <c r="A138" s="169" t="s">
        <v>2809</v>
      </c>
      <c r="B138" s="169">
        <v>5</v>
      </c>
      <c r="C138" s="169">
        <v>218</v>
      </c>
      <c r="D138" s="169">
        <v>193</v>
      </c>
      <c r="E138" s="169">
        <v>1</v>
      </c>
      <c r="F138" s="169">
        <v>0</v>
      </c>
      <c r="G138" s="169">
        <v>0</v>
      </c>
      <c r="H138" s="169">
        <v>0</v>
      </c>
      <c r="I138" s="169">
        <v>0</v>
      </c>
      <c r="J138" s="169">
        <v>0</v>
      </c>
      <c r="K138" s="169">
        <v>1</v>
      </c>
      <c r="L138" s="169">
        <v>0</v>
      </c>
      <c r="M138" s="169">
        <v>0</v>
      </c>
      <c r="N138" s="169">
        <v>0</v>
      </c>
      <c r="O138" s="169">
        <v>418</v>
      </c>
      <c r="P138" s="169">
        <v>0</v>
      </c>
      <c r="Q138" s="169">
        <v>418</v>
      </c>
      <c r="R138" s="169">
        <v>0</v>
      </c>
    </row>
    <row r="139" spans="1:18" ht="15.75">
      <c r="A139" s="169" t="s">
        <v>2810</v>
      </c>
      <c r="B139" s="169">
        <v>0</v>
      </c>
      <c r="C139" s="169">
        <v>201</v>
      </c>
      <c r="D139" s="169">
        <v>457</v>
      </c>
      <c r="E139" s="169">
        <v>0</v>
      </c>
      <c r="F139" s="169">
        <v>0</v>
      </c>
      <c r="G139" s="169">
        <v>0</v>
      </c>
      <c r="H139" s="169">
        <v>1</v>
      </c>
      <c r="I139" s="169">
        <v>0</v>
      </c>
      <c r="J139" s="169">
        <v>0</v>
      </c>
      <c r="K139" s="169">
        <v>0</v>
      </c>
      <c r="L139" s="169">
        <v>2</v>
      </c>
      <c r="M139" s="169">
        <v>0</v>
      </c>
      <c r="N139" s="169">
        <v>2</v>
      </c>
      <c r="O139" s="169">
        <v>663</v>
      </c>
      <c r="P139" s="169">
        <v>0</v>
      </c>
      <c r="Q139" s="169">
        <v>663</v>
      </c>
      <c r="R139" s="169">
        <v>0</v>
      </c>
    </row>
    <row r="140" spans="1:18" ht="15.75">
      <c r="A140" s="169" t="s">
        <v>2811</v>
      </c>
      <c r="B140" s="169">
        <v>1</v>
      </c>
      <c r="C140" s="169">
        <v>263</v>
      </c>
      <c r="D140" s="169">
        <v>310</v>
      </c>
      <c r="E140" s="169">
        <v>2</v>
      </c>
      <c r="F140" s="169">
        <v>0</v>
      </c>
      <c r="G140" s="169">
        <v>0</v>
      </c>
      <c r="H140" s="169">
        <v>0</v>
      </c>
      <c r="I140" s="169">
        <v>0</v>
      </c>
      <c r="J140" s="169">
        <v>0</v>
      </c>
      <c r="K140" s="169">
        <v>0</v>
      </c>
      <c r="L140" s="169">
        <v>1</v>
      </c>
      <c r="M140" s="169">
        <v>0</v>
      </c>
      <c r="N140" s="169">
        <v>2</v>
      </c>
      <c r="O140" s="169">
        <v>579</v>
      </c>
      <c r="P140" s="169">
        <v>0</v>
      </c>
      <c r="Q140" s="169">
        <v>579</v>
      </c>
      <c r="R140" s="169">
        <v>0</v>
      </c>
    </row>
    <row r="141" spans="1:18" ht="15.75">
      <c r="A141" s="169" t="s">
        <v>2812</v>
      </c>
      <c r="B141" s="169">
        <v>3</v>
      </c>
      <c r="C141" s="169">
        <v>132</v>
      </c>
      <c r="D141" s="169">
        <v>212</v>
      </c>
      <c r="E141" s="169">
        <v>4</v>
      </c>
      <c r="F141" s="169">
        <v>0</v>
      </c>
      <c r="G141" s="169">
        <v>1</v>
      </c>
      <c r="H141" s="169">
        <v>0</v>
      </c>
      <c r="I141" s="169">
        <v>0</v>
      </c>
      <c r="J141" s="169">
        <v>0</v>
      </c>
      <c r="K141" s="169">
        <v>0</v>
      </c>
      <c r="L141" s="169">
        <v>1</v>
      </c>
      <c r="M141" s="169">
        <v>3</v>
      </c>
      <c r="N141" s="169">
        <v>1</v>
      </c>
      <c r="O141" s="169">
        <v>357</v>
      </c>
      <c r="P141" s="169">
        <v>0</v>
      </c>
      <c r="Q141" s="169">
        <v>357</v>
      </c>
      <c r="R141" s="169">
        <v>0</v>
      </c>
    </row>
    <row r="142" spans="1:18" ht="15.75">
      <c r="A142" s="169" t="s">
        <v>2813</v>
      </c>
      <c r="B142" s="169">
        <v>0</v>
      </c>
      <c r="C142" s="169">
        <v>93</v>
      </c>
      <c r="D142" s="169">
        <v>143</v>
      </c>
      <c r="E142" s="169">
        <v>2</v>
      </c>
      <c r="F142" s="169">
        <v>0</v>
      </c>
      <c r="G142" s="169">
        <v>1</v>
      </c>
      <c r="H142" s="169">
        <v>1</v>
      </c>
      <c r="I142" s="169">
        <v>0</v>
      </c>
      <c r="J142" s="169">
        <v>0</v>
      </c>
      <c r="K142" s="169">
        <v>1</v>
      </c>
      <c r="L142" s="169">
        <v>1</v>
      </c>
      <c r="M142" s="169">
        <v>0</v>
      </c>
      <c r="N142" s="169">
        <v>0</v>
      </c>
      <c r="O142" s="169">
        <v>242</v>
      </c>
      <c r="P142" s="169">
        <v>0</v>
      </c>
      <c r="Q142" s="169">
        <v>242</v>
      </c>
      <c r="R142" s="169">
        <v>0</v>
      </c>
    </row>
    <row r="143" spans="1:18" ht="15.75">
      <c r="A143" s="169" t="s">
        <v>2814</v>
      </c>
      <c r="B143" s="169">
        <v>1</v>
      </c>
      <c r="C143" s="169">
        <v>115</v>
      </c>
      <c r="D143" s="169">
        <v>214</v>
      </c>
      <c r="E143" s="169">
        <v>2</v>
      </c>
      <c r="F143" s="169">
        <v>0</v>
      </c>
      <c r="G143" s="169">
        <v>1</v>
      </c>
      <c r="H143" s="169">
        <v>3</v>
      </c>
      <c r="I143" s="169">
        <v>0</v>
      </c>
      <c r="J143" s="169">
        <v>1</v>
      </c>
      <c r="K143" s="169">
        <v>0</v>
      </c>
      <c r="L143" s="169">
        <v>2</v>
      </c>
      <c r="M143" s="169">
        <v>0</v>
      </c>
      <c r="N143" s="169">
        <v>3</v>
      </c>
      <c r="O143" s="169">
        <v>342</v>
      </c>
      <c r="P143" s="169">
        <v>0</v>
      </c>
      <c r="Q143" s="169">
        <v>342</v>
      </c>
      <c r="R143" s="169">
        <v>0</v>
      </c>
    </row>
    <row r="144" spans="1:18" ht="15.75">
      <c r="A144" s="169" t="s">
        <v>2815</v>
      </c>
      <c r="B144" s="169">
        <v>0</v>
      </c>
      <c r="C144" s="169">
        <v>151</v>
      </c>
      <c r="D144" s="169">
        <v>56</v>
      </c>
      <c r="E144" s="169">
        <v>4</v>
      </c>
      <c r="F144" s="169">
        <v>2</v>
      </c>
      <c r="G144" s="169">
        <v>0</v>
      </c>
      <c r="H144" s="169">
        <v>0</v>
      </c>
      <c r="I144" s="169">
        <v>1</v>
      </c>
      <c r="J144" s="169">
        <v>2</v>
      </c>
      <c r="K144" s="169">
        <v>3</v>
      </c>
      <c r="L144" s="169">
        <v>3</v>
      </c>
      <c r="M144" s="169">
        <v>3</v>
      </c>
      <c r="N144" s="169">
        <v>3</v>
      </c>
      <c r="O144" s="169">
        <v>228</v>
      </c>
      <c r="P144" s="169">
        <v>0</v>
      </c>
      <c r="Q144" s="169">
        <v>228</v>
      </c>
      <c r="R144" s="169">
        <v>0</v>
      </c>
    </row>
    <row r="145" spans="1:18" ht="15.75">
      <c r="A145" s="169" t="s">
        <v>2816</v>
      </c>
      <c r="B145" s="169">
        <v>1</v>
      </c>
      <c r="C145" s="169">
        <v>149</v>
      </c>
      <c r="D145" s="169">
        <v>230</v>
      </c>
      <c r="E145" s="169">
        <v>2</v>
      </c>
      <c r="F145" s="169">
        <v>0</v>
      </c>
      <c r="G145" s="169">
        <v>0</v>
      </c>
      <c r="H145" s="169">
        <v>0</v>
      </c>
      <c r="I145" s="169">
        <v>1</v>
      </c>
      <c r="J145" s="169">
        <v>0</v>
      </c>
      <c r="K145" s="169">
        <v>0</v>
      </c>
      <c r="L145" s="169">
        <v>6</v>
      </c>
      <c r="M145" s="169">
        <v>2</v>
      </c>
      <c r="N145" s="169">
        <v>3</v>
      </c>
      <c r="O145" s="169">
        <v>394</v>
      </c>
      <c r="P145" s="169">
        <v>0</v>
      </c>
      <c r="Q145" s="169">
        <v>394</v>
      </c>
      <c r="R145" s="169">
        <v>0</v>
      </c>
    </row>
    <row r="146" spans="1:18" ht="15.75">
      <c r="A146" s="169" t="s">
        <v>2817</v>
      </c>
      <c r="B146" s="169">
        <v>2</v>
      </c>
      <c r="C146" s="169">
        <v>445</v>
      </c>
      <c r="D146" s="169">
        <v>95</v>
      </c>
      <c r="E146" s="169">
        <v>3</v>
      </c>
      <c r="F146" s="169">
        <v>1</v>
      </c>
      <c r="G146" s="169">
        <v>0</v>
      </c>
      <c r="H146" s="169">
        <v>2</v>
      </c>
      <c r="I146" s="169">
        <v>1</v>
      </c>
      <c r="J146" s="169">
        <v>1</v>
      </c>
      <c r="K146" s="169">
        <v>0</v>
      </c>
      <c r="L146" s="169">
        <v>0</v>
      </c>
      <c r="M146" s="169">
        <v>2</v>
      </c>
      <c r="N146" s="169">
        <v>4</v>
      </c>
      <c r="O146" s="169">
        <v>556</v>
      </c>
      <c r="P146" s="169">
        <v>0</v>
      </c>
      <c r="Q146" s="169">
        <v>556</v>
      </c>
      <c r="R146" s="169">
        <v>0</v>
      </c>
    </row>
    <row r="147" spans="1:18" ht="15.75">
      <c r="A147" s="169" t="s">
        <v>2818</v>
      </c>
      <c r="B147" s="169">
        <v>0</v>
      </c>
      <c r="C147" s="169">
        <v>87</v>
      </c>
      <c r="D147" s="169">
        <v>163</v>
      </c>
      <c r="E147" s="169">
        <v>1</v>
      </c>
      <c r="F147" s="169">
        <v>0</v>
      </c>
      <c r="G147" s="169">
        <v>0</v>
      </c>
      <c r="H147" s="169">
        <v>0</v>
      </c>
      <c r="I147" s="169">
        <v>0</v>
      </c>
      <c r="J147" s="169">
        <v>1</v>
      </c>
      <c r="K147" s="169">
        <v>0</v>
      </c>
      <c r="L147" s="169">
        <v>0</v>
      </c>
      <c r="M147" s="169">
        <v>0</v>
      </c>
      <c r="N147" s="169">
        <v>0</v>
      </c>
      <c r="O147" s="169">
        <v>252</v>
      </c>
      <c r="P147" s="169">
        <v>0</v>
      </c>
      <c r="Q147" s="169">
        <v>252</v>
      </c>
      <c r="R147" s="169">
        <v>0</v>
      </c>
    </row>
    <row r="148" spans="1:18" ht="15.75">
      <c r="A148" s="169" t="s">
        <v>2819</v>
      </c>
      <c r="B148" s="169">
        <v>0</v>
      </c>
      <c r="C148" s="169">
        <v>186</v>
      </c>
      <c r="D148" s="169">
        <v>21</v>
      </c>
      <c r="E148" s="169">
        <v>0</v>
      </c>
      <c r="F148" s="169">
        <v>0</v>
      </c>
      <c r="G148" s="169">
        <v>0</v>
      </c>
      <c r="H148" s="169">
        <v>0</v>
      </c>
      <c r="I148" s="169">
        <v>0</v>
      </c>
      <c r="J148" s="169">
        <v>0</v>
      </c>
      <c r="K148" s="169">
        <v>0</v>
      </c>
      <c r="L148" s="169">
        <v>1</v>
      </c>
      <c r="M148" s="169">
        <v>0</v>
      </c>
      <c r="N148" s="169">
        <v>0</v>
      </c>
      <c r="O148" s="169">
        <v>208</v>
      </c>
      <c r="P148" s="169">
        <v>0</v>
      </c>
      <c r="Q148" s="169">
        <v>208</v>
      </c>
      <c r="R148" s="169">
        <v>0</v>
      </c>
    </row>
    <row r="149" spans="1:18" ht="15.75">
      <c r="A149" s="169" t="s">
        <v>2820</v>
      </c>
      <c r="B149" s="169">
        <v>0</v>
      </c>
      <c r="C149" s="169">
        <v>128</v>
      </c>
      <c r="D149" s="169">
        <v>428</v>
      </c>
      <c r="E149" s="169">
        <v>1</v>
      </c>
      <c r="F149" s="169">
        <v>4</v>
      </c>
      <c r="G149" s="169">
        <v>0</v>
      </c>
      <c r="H149" s="169">
        <v>1</v>
      </c>
      <c r="I149" s="169">
        <v>1</v>
      </c>
      <c r="J149" s="169">
        <v>0</v>
      </c>
      <c r="K149" s="169">
        <v>0</v>
      </c>
      <c r="L149" s="169">
        <v>1</v>
      </c>
      <c r="M149" s="169">
        <v>1</v>
      </c>
      <c r="N149" s="169">
        <v>0</v>
      </c>
      <c r="O149" s="169">
        <v>565</v>
      </c>
      <c r="P149" s="169">
        <v>0</v>
      </c>
      <c r="Q149" s="169">
        <v>565</v>
      </c>
      <c r="R149" s="169">
        <v>0</v>
      </c>
    </row>
    <row r="150" spans="1:18" ht="15.75">
      <c r="A150" s="169" t="s">
        <v>2821</v>
      </c>
      <c r="B150" s="169">
        <v>0</v>
      </c>
      <c r="C150" s="169">
        <v>128</v>
      </c>
      <c r="D150" s="169">
        <v>120</v>
      </c>
      <c r="E150" s="169">
        <v>0</v>
      </c>
      <c r="F150" s="169">
        <v>0</v>
      </c>
      <c r="G150" s="169">
        <v>0</v>
      </c>
      <c r="H150" s="169">
        <v>0</v>
      </c>
      <c r="I150" s="169">
        <v>0</v>
      </c>
      <c r="J150" s="169">
        <v>0</v>
      </c>
      <c r="K150" s="169">
        <v>0</v>
      </c>
      <c r="L150" s="169">
        <v>1</v>
      </c>
      <c r="M150" s="169">
        <v>0</v>
      </c>
      <c r="N150" s="169">
        <v>0</v>
      </c>
      <c r="O150" s="169">
        <v>249</v>
      </c>
      <c r="P150" s="169">
        <v>0</v>
      </c>
      <c r="Q150" s="169">
        <v>249</v>
      </c>
      <c r="R150" s="169">
        <v>0</v>
      </c>
    </row>
    <row r="151" spans="1:18" ht="15.75">
      <c r="A151" s="169" t="s">
        <v>2822</v>
      </c>
      <c r="B151" s="169">
        <v>1</v>
      </c>
      <c r="C151" s="169">
        <v>102</v>
      </c>
      <c r="D151" s="169">
        <v>166</v>
      </c>
      <c r="E151" s="169">
        <v>3</v>
      </c>
      <c r="F151" s="169">
        <v>1</v>
      </c>
      <c r="G151" s="169">
        <v>0</v>
      </c>
      <c r="H151" s="169">
        <v>0</v>
      </c>
      <c r="I151" s="169">
        <v>2</v>
      </c>
      <c r="J151" s="169">
        <v>1</v>
      </c>
      <c r="K151" s="169">
        <v>2</v>
      </c>
      <c r="L151" s="169">
        <v>5</v>
      </c>
      <c r="M151" s="169">
        <v>4</v>
      </c>
      <c r="N151" s="169">
        <v>1</v>
      </c>
      <c r="O151" s="169">
        <v>288</v>
      </c>
      <c r="P151" s="169">
        <v>0</v>
      </c>
      <c r="Q151" s="169">
        <v>288</v>
      </c>
      <c r="R151" s="169">
        <v>0</v>
      </c>
    </row>
    <row r="152" spans="1:18" ht="15.75">
      <c r="A152" s="169" t="s">
        <v>2823</v>
      </c>
      <c r="B152" s="169">
        <v>3</v>
      </c>
      <c r="C152" s="169">
        <v>87</v>
      </c>
      <c r="D152" s="169">
        <v>96</v>
      </c>
      <c r="E152" s="169">
        <v>1</v>
      </c>
      <c r="F152" s="169">
        <v>0</v>
      </c>
      <c r="G152" s="169">
        <v>0</v>
      </c>
      <c r="H152" s="169">
        <v>0</v>
      </c>
      <c r="I152" s="169">
        <v>0</v>
      </c>
      <c r="J152" s="169">
        <v>0</v>
      </c>
      <c r="K152" s="169">
        <v>1</v>
      </c>
      <c r="L152" s="169">
        <v>0</v>
      </c>
      <c r="M152" s="169">
        <v>0</v>
      </c>
      <c r="N152" s="169">
        <v>0</v>
      </c>
      <c r="O152" s="169">
        <v>188</v>
      </c>
      <c r="P152" s="169">
        <v>0</v>
      </c>
      <c r="Q152" s="169">
        <v>188</v>
      </c>
      <c r="R152" s="169">
        <v>0</v>
      </c>
    </row>
    <row r="153" spans="1:18" ht="15.75">
      <c r="A153" s="169" t="s">
        <v>2824</v>
      </c>
      <c r="B153" s="169">
        <v>1</v>
      </c>
      <c r="C153" s="169">
        <v>65</v>
      </c>
      <c r="D153" s="169">
        <v>54</v>
      </c>
      <c r="E153" s="169">
        <v>1</v>
      </c>
      <c r="F153" s="169">
        <v>0</v>
      </c>
      <c r="G153" s="169">
        <v>0</v>
      </c>
      <c r="H153" s="169">
        <v>1</v>
      </c>
      <c r="I153" s="169">
        <v>0</v>
      </c>
      <c r="J153" s="169">
        <v>0</v>
      </c>
      <c r="K153" s="169">
        <v>0</v>
      </c>
      <c r="L153" s="169">
        <v>0</v>
      </c>
      <c r="M153" s="169">
        <v>0</v>
      </c>
      <c r="N153" s="169">
        <v>0</v>
      </c>
      <c r="O153" s="169">
        <v>122</v>
      </c>
      <c r="P153" s="169">
        <v>0</v>
      </c>
      <c r="Q153" s="169">
        <v>122</v>
      </c>
      <c r="R153" s="169">
        <v>0</v>
      </c>
    </row>
    <row r="154" spans="1:18" ht="15.75">
      <c r="A154" s="169" t="s">
        <v>2825</v>
      </c>
      <c r="B154" s="169">
        <v>0</v>
      </c>
      <c r="C154" s="169">
        <v>403</v>
      </c>
      <c r="D154" s="169">
        <v>54</v>
      </c>
      <c r="E154" s="169">
        <v>1</v>
      </c>
      <c r="F154" s="169">
        <v>0</v>
      </c>
      <c r="G154" s="169">
        <v>0</v>
      </c>
      <c r="H154" s="169">
        <v>0</v>
      </c>
      <c r="I154" s="169">
        <v>0</v>
      </c>
      <c r="J154" s="169">
        <v>0</v>
      </c>
      <c r="K154" s="169">
        <v>0</v>
      </c>
      <c r="L154" s="169">
        <v>0</v>
      </c>
      <c r="M154" s="169">
        <v>0</v>
      </c>
      <c r="N154" s="169">
        <v>1</v>
      </c>
      <c r="O154" s="169">
        <v>459</v>
      </c>
      <c r="P154" s="169">
        <v>0</v>
      </c>
      <c r="Q154" s="169">
        <v>459</v>
      </c>
      <c r="R154" s="169">
        <v>0</v>
      </c>
    </row>
    <row r="155" spans="1:18" ht="15.75">
      <c r="A155" s="169" t="s">
        <v>2826</v>
      </c>
      <c r="B155" s="169">
        <v>0</v>
      </c>
      <c r="C155" s="169">
        <v>101</v>
      </c>
      <c r="D155" s="169">
        <v>124</v>
      </c>
      <c r="E155" s="169">
        <v>1</v>
      </c>
      <c r="F155" s="169">
        <v>1</v>
      </c>
      <c r="G155" s="169">
        <v>0</v>
      </c>
      <c r="H155" s="169">
        <v>0</v>
      </c>
      <c r="I155" s="169">
        <v>0</v>
      </c>
      <c r="J155" s="169">
        <v>0</v>
      </c>
      <c r="K155" s="169">
        <v>0</v>
      </c>
      <c r="L155" s="169">
        <v>0</v>
      </c>
      <c r="M155" s="169">
        <v>0</v>
      </c>
      <c r="N155" s="169">
        <v>0</v>
      </c>
      <c r="O155" s="169">
        <v>227</v>
      </c>
      <c r="P155" s="169">
        <v>0</v>
      </c>
      <c r="Q155" s="169">
        <v>227</v>
      </c>
      <c r="R155" s="169">
        <v>0</v>
      </c>
    </row>
    <row r="156" spans="1:18" ht="15.75">
      <c r="A156" s="169" t="s">
        <v>2827</v>
      </c>
      <c r="B156" s="169">
        <v>0</v>
      </c>
      <c r="C156" s="169">
        <v>112</v>
      </c>
      <c r="D156" s="169">
        <v>111</v>
      </c>
      <c r="E156" s="169">
        <v>0</v>
      </c>
      <c r="F156" s="169">
        <v>1</v>
      </c>
      <c r="G156" s="169">
        <v>0</v>
      </c>
      <c r="H156" s="169">
        <v>0</v>
      </c>
      <c r="I156" s="169">
        <v>0</v>
      </c>
      <c r="J156" s="169">
        <v>0</v>
      </c>
      <c r="K156" s="169">
        <v>0</v>
      </c>
      <c r="L156" s="169">
        <v>0</v>
      </c>
      <c r="M156" s="169">
        <v>0</v>
      </c>
      <c r="N156" s="169">
        <v>0</v>
      </c>
      <c r="O156" s="169">
        <v>224</v>
      </c>
      <c r="P156" s="169">
        <v>0</v>
      </c>
      <c r="Q156" s="169">
        <v>224</v>
      </c>
      <c r="R156" s="169">
        <v>0</v>
      </c>
    </row>
    <row r="157" spans="1:18" ht="15.75">
      <c r="A157" s="169" t="s">
        <v>2828</v>
      </c>
      <c r="B157" s="169">
        <v>2</v>
      </c>
      <c r="C157" s="169">
        <v>185</v>
      </c>
      <c r="D157" s="169">
        <v>20</v>
      </c>
      <c r="E157" s="169">
        <v>3</v>
      </c>
      <c r="F157" s="169">
        <v>1</v>
      </c>
      <c r="G157" s="169">
        <v>0</v>
      </c>
      <c r="H157" s="169">
        <v>0</v>
      </c>
      <c r="I157" s="169">
        <v>0</v>
      </c>
      <c r="J157" s="169">
        <v>0</v>
      </c>
      <c r="K157" s="169">
        <v>2</v>
      </c>
      <c r="L157" s="169">
        <v>0</v>
      </c>
      <c r="M157" s="169">
        <v>1</v>
      </c>
      <c r="N157" s="169">
        <v>2</v>
      </c>
      <c r="O157" s="169">
        <v>216</v>
      </c>
      <c r="P157" s="169">
        <v>0</v>
      </c>
      <c r="Q157" s="169">
        <v>216</v>
      </c>
      <c r="R157" s="169">
        <v>0</v>
      </c>
    </row>
    <row r="158" spans="1:18" ht="15.75">
      <c r="A158" s="169" t="s">
        <v>2829</v>
      </c>
      <c r="B158" s="169">
        <v>2</v>
      </c>
      <c r="C158" s="169">
        <v>63</v>
      </c>
      <c r="D158" s="169">
        <v>312</v>
      </c>
      <c r="E158" s="169">
        <v>2</v>
      </c>
      <c r="F158" s="169">
        <v>1</v>
      </c>
      <c r="G158" s="169">
        <v>0</v>
      </c>
      <c r="H158" s="169">
        <v>0</v>
      </c>
      <c r="I158" s="169">
        <v>1</v>
      </c>
      <c r="J158" s="169">
        <v>0</v>
      </c>
      <c r="K158" s="169">
        <v>0</v>
      </c>
      <c r="L158" s="169">
        <v>4</v>
      </c>
      <c r="M158" s="169">
        <v>0</v>
      </c>
      <c r="N158" s="169">
        <v>0</v>
      </c>
      <c r="O158" s="169">
        <v>385</v>
      </c>
      <c r="P158" s="169">
        <v>0</v>
      </c>
      <c r="Q158" s="169">
        <v>385</v>
      </c>
      <c r="R158" s="169">
        <v>0</v>
      </c>
    </row>
    <row r="159" spans="1:18" ht="15.75">
      <c r="A159" s="169" t="s">
        <v>2830</v>
      </c>
      <c r="B159" s="169">
        <v>1</v>
      </c>
      <c r="C159" s="169">
        <v>94</v>
      </c>
      <c r="D159" s="169">
        <v>208</v>
      </c>
      <c r="E159" s="169">
        <v>4</v>
      </c>
      <c r="F159" s="169">
        <v>2</v>
      </c>
      <c r="G159" s="169">
        <v>0</v>
      </c>
      <c r="H159" s="169">
        <v>0</v>
      </c>
      <c r="I159" s="169">
        <v>0</v>
      </c>
      <c r="J159" s="169">
        <v>0</v>
      </c>
      <c r="K159" s="169">
        <v>0</v>
      </c>
      <c r="L159" s="169">
        <v>1</v>
      </c>
      <c r="M159" s="169">
        <v>1</v>
      </c>
      <c r="N159" s="169">
        <v>5</v>
      </c>
      <c r="O159" s="169">
        <v>316</v>
      </c>
      <c r="P159" s="169">
        <v>0</v>
      </c>
      <c r="Q159" s="169">
        <v>316</v>
      </c>
      <c r="R159" s="169">
        <v>0</v>
      </c>
    </row>
    <row r="160" spans="1:18" ht="15.75">
      <c r="A160" s="169" t="s">
        <v>2831</v>
      </c>
      <c r="B160" s="169">
        <v>0</v>
      </c>
      <c r="C160" s="169">
        <v>160</v>
      </c>
      <c r="D160" s="169">
        <v>253</v>
      </c>
      <c r="E160" s="169">
        <v>2</v>
      </c>
      <c r="F160" s="169">
        <v>0</v>
      </c>
      <c r="G160" s="169">
        <v>0</v>
      </c>
      <c r="H160" s="169">
        <v>0</v>
      </c>
      <c r="I160" s="169">
        <v>0</v>
      </c>
      <c r="J160" s="169">
        <v>0</v>
      </c>
      <c r="K160" s="169">
        <v>0</v>
      </c>
      <c r="L160" s="169">
        <v>0</v>
      </c>
      <c r="M160" s="169">
        <v>0</v>
      </c>
      <c r="N160" s="169">
        <v>1</v>
      </c>
      <c r="O160" s="169">
        <v>416</v>
      </c>
      <c r="P160" s="169">
        <v>0</v>
      </c>
      <c r="Q160" s="169">
        <v>416</v>
      </c>
      <c r="R160" s="169">
        <v>0</v>
      </c>
    </row>
    <row r="161" spans="1:18" ht="15.75">
      <c r="A161" s="169" t="s">
        <v>2832</v>
      </c>
      <c r="B161" s="169">
        <v>0</v>
      </c>
      <c r="C161" s="169">
        <v>230</v>
      </c>
      <c r="D161" s="169">
        <v>6</v>
      </c>
      <c r="E161" s="169">
        <v>0</v>
      </c>
      <c r="F161" s="169">
        <v>0</v>
      </c>
      <c r="G161" s="169">
        <v>0</v>
      </c>
      <c r="H161" s="169">
        <v>0</v>
      </c>
      <c r="I161" s="169">
        <v>0</v>
      </c>
      <c r="J161" s="169">
        <v>0</v>
      </c>
      <c r="K161" s="169">
        <v>0</v>
      </c>
      <c r="L161" s="169">
        <v>0</v>
      </c>
      <c r="M161" s="169">
        <v>0</v>
      </c>
      <c r="N161" s="169">
        <v>1</v>
      </c>
      <c r="O161" s="169">
        <v>237</v>
      </c>
      <c r="P161" s="169">
        <v>0</v>
      </c>
      <c r="Q161" s="169">
        <v>237</v>
      </c>
      <c r="R161" s="169">
        <v>0</v>
      </c>
    </row>
    <row r="162" spans="1:18" ht="15.75">
      <c r="A162" s="169" t="s">
        <v>2833</v>
      </c>
      <c r="B162" s="169">
        <v>0</v>
      </c>
      <c r="C162" s="169">
        <v>18</v>
      </c>
      <c r="D162" s="169">
        <v>268</v>
      </c>
      <c r="E162" s="169">
        <v>0</v>
      </c>
      <c r="F162" s="169">
        <v>0</v>
      </c>
      <c r="G162" s="169">
        <v>0</v>
      </c>
      <c r="H162" s="169">
        <v>0</v>
      </c>
      <c r="I162" s="169">
        <v>0</v>
      </c>
      <c r="J162" s="169">
        <v>0</v>
      </c>
      <c r="K162" s="169">
        <v>1</v>
      </c>
      <c r="L162" s="169">
        <v>0</v>
      </c>
      <c r="M162" s="169">
        <v>0</v>
      </c>
      <c r="N162" s="169">
        <v>2</v>
      </c>
      <c r="O162" s="169">
        <v>289</v>
      </c>
      <c r="P162" s="169">
        <v>0</v>
      </c>
      <c r="Q162" s="169">
        <v>289</v>
      </c>
      <c r="R162" s="169">
        <v>0</v>
      </c>
    </row>
    <row r="163" spans="1:18" ht="15.75">
      <c r="A163" s="169" t="s">
        <v>2834</v>
      </c>
      <c r="B163" s="169">
        <v>0</v>
      </c>
      <c r="C163" s="169">
        <v>69</v>
      </c>
      <c r="D163" s="169">
        <v>195</v>
      </c>
      <c r="E163" s="169">
        <v>0</v>
      </c>
      <c r="F163" s="169">
        <v>0</v>
      </c>
      <c r="G163" s="169">
        <v>0</v>
      </c>
      <c r="H163" s="169">
        <v>0</v>
      </c>
      <c r="I163" s="169">
        <v>0</v>
      </c>
      <c r="J163" s="169">
        <v>1</v>
      </c>
      <c r="K163" s="169">
        <v>0</v>
      </c>
      <c r="L163" s="169">
        <v>0</v>
      </c>
      <c r="M163" s="169">
        <v>1</v>
      </c>
      <c r="N163" s="169">
        <v>1</v>
      </c>
      <c r="O163" s="169">
        <v>267</v>
      </c>
      <c r="P163" s="169">
        <v>0</v>
      </c>
      <c r="Q163" s="169">
        <v>267</v>
      </c>
      <c r="R163" s="169">
        <v>0</v>
      </c>
    </row>
    <row r="164" spans="1:18" ht="15.75">
      <c r="A164" s="169" t="s">
        <v>2835</v>
      </c>
      <c r="B164" s="169">
        <v>1</v>
      </c>
      <c r="C164" s="169">
        <v>25</v>
      </c>
      <c r="D164" s="169">
        <v>421</v>
      </c>
      <c r="E164" s="169">
        <v>2</v>
      </c>
      <c r="F164" s="169">
        <v>0</v>
      </c>
      <c r="G164" s="169">
        <v>0</v>
      </c>
      <c r="H164" s="169">
        <v>0</v>
      </c>
      <c r="I164" s="169">
        <v>0</v>
      </c>
      <c r="J164" s="169">
        <v>0</v>
      </c>
      <c r="K164" s="169">
        <v>0</v>
      </c>
      <c r="L164" s="169">
        <v>4</v>
      </c>
      <c r="M164" s="169">
        <v>0</v>
      </c>
      <c r="N164" s="169">
        <v>0</v>
      </c>
      <c r="O164" s="169">
        <v>453</v>
      </c>
      <c r="P164" s="169">
        <v>0</v>
      </c>
      <c r="Q164" s="169">
        <v>453</v>
      </c>
      <c r="R164" s="169">
        <v>0</v>
      </c>
    </row>
    <row r="165" spans="1:18" ht="15.75">
      <c r="A165" s="169" t="s">
        <v>2836</v>
      </c>
      <c r="B165" s="169">
        <v>0</v>
      </c>
      <c r="C165" s="169">
        <v>39</v>
      </c>
      <c r="D165" s="169">
        <v>86</v>
      </c>
      <c r="E165" s="169">
        <v>1</v>
      </c>
      <c r="F165" s="169">
        <v>0</v>
      </c>
      <c r="G165" s="169">
        <v>0</v>
      </c>
      <c r="H165" s="169">
        <v>0</v>
      </c>
      <c r="I165" s="169">
        <v>1</v>
      </c>
      <c r="J165" s="169">
        <v>0</v>
      </c>
      <c r="K165" s="169">
        <v>0</v>
      </c>
      <c r="L165" s="169">
        <v>1</v>
      </c>
      <c r="M165" s="169">
        <v>0</v>
      </c>
      <c r="N165" s="169">
        <v>0</v>
      </c>
      <c r="O165" s="169">
        <v>128</v>
      </c>
      <c r="P165" s="169">
        <v>0</v>
      </c>
      <c r="Q165" s="169">
        <v>128</v>
      </c>
      <c r="R165" s="169">
        <v>0</v>
      </c>
    </row>
    <row r="166" spans="1:18" ht="15.75">
      <c r="A166" s="169" t="s">
        <v>2837</v>
      </c>
      <c r="B166" s="169">
        <v>0</v>
      </c>
      <c r="C166" s="169">
        <v>295</v>
      </c>
      <c r="D166" s="169">
        <v>38</v>
      </c>
      <c r="E166" s="169">
        <v>0</v>
      </c>
      <c r="F166" s="169">
        <v>1</v>
      </c>
      <c r="G166" s="169">
        <v>1</v>
      </c>
      <c r="H166" s="169">
        <v>0</v>
      </c>
      <c r="I166" s="169">
        <v>0</v>
      </c>
      <c r="J166" s="169">
        <v>0</v>
      </c>
      <c r="K166" s="169">
        <v>0</v>
      </c>
      <c r="L166" s="169">
        <v>0</v>
      </c>
      <c r="M166" s="169">
        <v>0</v>
      </c>
      <c r="N166" s="169">
        <v>0</v>
      </c>
      <c r="O166" s="169">
        <v>335</v>
      </c>
      <c r="P166" s="169">
        <v>0</v>
      </c>
      <c r="Q166" s="169">
        <v>335</v>
      </c>
      <c r="R166" s="169">
        <v>0</v>
      </c>
    </row>
    <row r="167" spans="1:18" ht="15.75">
      <c r="A167" s="169" t="s">
        <v>2838</v>
      </c>
      <c r="B167" s="169">
        <v>1</v>
      </c>
      <c r="C167" s="169">
        <v>155</v>
      </c>
      <c r="D167" s="169">
        <v>140</v>
      </c>
      <c r="E167" s="169">
        <v>2</v>
      </c>
      <c r="F167" s="169">
        <v>4</v>
      </c>
      <c r="G167" s="169">
        <v>1</v>
      </c>
      <c r="H167" s="169">
        <v>0</v>
      </c>
      <c r="I167" s="169">
        <v>0</v>
      </c>
      <c r="J167" s="169">
        <v>0</v>
      </c>
      <c r="K167" s="169">
        <v>0</v>
      </c>
      <c r="L167" s="169">
        <v>0</v>
      </c>
      <c r="M167" s="169">
        <v>0</v>
      </c>
      <c r="N167" s="169">
        <v>1</v>
      </c>
      <c r="O167" s="169">
        <v>304</v>
      </c>
      <c r="P167" s="169">
        <v>0</v>
      </c>
      <c r="Q167" s="169">
        <v>304</v>
      </c>
      <c r="R167" s="169">
        <v>0</v>
      </c>
    </row>
    <row r="168" spans="1:18" ht="15.75">
      <c r="A168" s="169" t="s">
        <v>2839</v>
      </c>
      <c r="B168" s="169">
        <v>3</v>
      </c>
      <c r="C168" s="169">
        <v>239</v>
      </c>
      <c r="D168" s="169">
        <v>181</v>
      </c>
      <c r="E168" s="169">
        <v>1</v>
      </c>
      <c r="F168" s="169">
        <v>0</v>
      </c>
      <c r="G168" s="169">
        <v>1</v>
      </c>
      <c r="H168" s="169">
        <v>0</v>
      </c>
      <c r="I168" s="169">
        <v>0</v>
      </c>
      <c r="J168" s="169">
        <v>0</v>
      </c>
      <c r="K168" s="169">
        <v>0</v>
      </c>
      <c r="L168" s="169">
        <v>4</v>
      </c>
      <c r="M168" s="169">
        <v>4</v>
      </c>
      <c r="N168" s="169">
        <v>4</v>
      </c>
      <c r="O168" s="169">
        <v>437</v>
      </c>
      <c r="P168" s="169">
        <v>0</v>
      </c>
      <c r="Q168" s="169">
        <v>437</v>
      </c>
      <c r="R168" s="169">
        <v>0</v>
      </c>
    </row>
    <row r="169" spans="1:18" ht="15.75">
      <c r="A169" s="169" t="s">
        <v>2840</v>
      </c>
      <c r="B169" s="169">
        <v>0</v>
      </c>
      <c r="C169" s="169">
        <v>49</v>
      </c>
      <c r="D169" s="169">
        <v>240</v>
      </c>
      <c r="E169" s="169">
        <v>4</v>
      </c>
      <c r="F169" s="169">
        <v>4</v>
      </c>
      <c r="G169" s="169">
        <v>1</v>
      </c>
      <c r="H169" s="169">
        <v>1</v>
      </c>
      <c r="I169" s="169">
        <v>0</v>
      </c>
      <c r="J169" s="169">
        <v>0</v>
      </c>
      <c r="K169" s="169">
        <v>3</v>
      </c>
      <c r="L169" s="169">
        <v>9</v>
      </c>
      <c r="M169" s="169">
        <v>4</v>
      </c>
      <c r="N169" s="169">
        <v>3</v>
      </c>
      <c r="O169" s="169">
        <v>318</v>
      </c>
      <c r="P169" s="169">
        <v>0</v>
      </c>
      <c r="Q169" s="169">
        <v>318</v>
      </c>
      <c r="R169" s="169">
        <v>0</v>
      </c>
    </row>
    <row r="170" spans="1:18" ht="15.75">
      <c r="A170" s="169" t="s">
        <v>2841</v>
      </c>
      <c r="B170" s="169">
        <v>1</v>
      </c>
      <c r="C170" s="169">
        <v>9</v>
      </c>
      <c r="D170" s="169">
        <v>171</v>
      </c>
      <c r="E170" s="169">
        <v>2</v>
      </c>
      <c r="F170" s="169">
        <v>2</v>
      </c>
      <c r="G170" s="169">
        <v>0</v>
      </c>
      <c r="H170" s="169">
        <v>0</v>
      </c>
      <c r="I170" s="169">
        <v>0</v>
      </c>
      <c r="J170" s="169">
        <v>0</v>
      </c>
      <c r="K170" s="169">
        <v>0</v>
      </c>
      <c r="L170" s="169">
        <v>1</v>
      </c>
      <c r="M170" s="169">
        <v>0</v>
      </c>
      <c r="N170" s="169">
        <v>0</v>
      </c>
      <c r="O170" s="169">
        <v>186</v>
      </c>
      <c r="P170" s="169">
        <v>0</v>
      </c>
      <c r="Q170" s="169">
        <v>186</v>
      </c>
      <c r="R170" s="169">
        <v>0</v>
      </c>
    </row>
    <row r="171" spans="1:18" ht="15.75">
      <c r="A171" s="169" t="s">
        <v>2842</v>
      </c>
      <c r="B171" s="169">
        <v>0</v>
      </c>
      <c r="C171" s="169">
        <v>23</v>
      </c>
      <c r="D171" s="169">
        <v>241</v>
      </c>
      <c r="E171" s="169">
        <v>1</v>
      </c>
      <c r="F171" s="169">
        <v>0</v>
      </c>
      <c r="G171" s="169">
        <v>0</v>
      </c>
      <c r="H171" s="169">
        <v>0</v>
      </c>
      <c r="I171" s="169">
        <v>0</v>
      </c>
      <c r="J171" s="169">
        <v>0</v>
      </c>
      <c r="K171" s="169">
        <v>0</v>
      </c>
      <c r="L171" s="169">
        <v>1</v>
      </c>
      <c r="M171" s="169">
        <v>1</v>
      </c>
      <c r="N171" s="169">
        <v>0</v>
      </c>
      <c r="O171" s="169">
        <v>267</v>
      </c>
      <c r="P171" s="169">
        <v>0</v>
      </c>
      <c r="Q171" s="169">
        <v>267</v>
      </c>
      <c r="R171" s="169">
        <v>0</v>
      </c>
    </row>
    <row r="172" spans="1:18" ht="15.75">
      <c r="A172" s="169" t="s">
        <v>2843</v>
      </c>
      <c r="B172" s="169">
        <v>1</v>
      </c>
      <c r="C172" s="169">
        <v>161</v>
      </c>
      <c r="D172" s="169">
        <v>122</v>
      </c>
      <c r="E172" s="169">
        <v>1</v>
      </c>
      <c r="F172" s="169">
        <v>0</v>
      </c>
      <c r="G172" s="169">
        <v>1</v>
      </c>
      <c r="H172" s="169">
        <v>1</v>
      </c>
      <c r="I172" s="169">
        <v>1</v>
      </c>
      <c r="J172" s="169">
        <v>0</v>
      </c>
      <c r="K172" s="169">
        <v>0</v>
      </c>
      <c r="L172" s="169">
        <v>2</v>
      </c>
      <c r="M172" s="169">
        <v>0</v>
      </c>
      <c r="N172" s="169">
        <v>3</v>
      </c>
      <c r="O172" s="169">
        <v>293</v>
      </c>
      <c r="P172" s="169">
        <v>0</v>
      </c>
      <c r="Q172" s="169">
        <v>293</v>
      </c>
      <c r="R172" s="169">
        <v>0</v>
      </c>
    </row>
    <row r="173" spans="1:18" ht="15.75">
      <c r="A173" s="169" t="s">
        <v>2844</v>
      </c>
      <c r="B173" s="169">
        <v>0</v>
      </c>
      <c r="C173" s="169">
        <v>170</v>
      </c>
      <c r="D173" s="169">
        <v>18</v>
      </c>
      <c r="E173" s="169">
        <v>1</v>
      </c>
      <c r="F173" s="169">
        <v>4</v>
      </c>
      <c r="G173" s="169">
        <v>0</v>
      </c>
      <c r="H173" s="169">
        <v>0</v>
      </c>
      <c r="I173" s="169">
        <v>0</v>
      </c>
      <c r="J173" s="169">
        <v>0</v>
      </c>
      <c r="K173" s="169">
        <v>0</v>
      </c>
      <c r="L173" s="169">
        <v>0</v>
      </c>
      <c r="M173" s="169">
        <v>2</v>
      </c>
      <c r="N173" s="169">
        <v>0</v>
      </c>
      <c r="O173" s="169">
        <v>195</v>
      </c>
      <c r="P173" s="169">
        <v>0</v>
      </c>
      <c r="Q173" s="169">
        <v>195</v>
      </c>
      <c r="R173" s="169">
        <v>0</v>
      </c>
    </row>
    <row r="174" spans="1:18" ht="15.75">
      <c r="A174" s="169" t="s">
        <v>2845</v>
      </c>
      <c r="B174" s="169">
        <v>1</v>
      </c>
      <c r="C174" s="169">
        <v>258</v>
      </c>
      <c r="D174" s="169">
        <v>114</v>
      </c>
      <c r="E174" s="169">
        <v>0</v>
      </c>
      <c r="F174" s="169">
        <v>1</v>
      </c>
      <c r="G174" s="169">
        <v>0</v>
      </c>
      <c r="H174" s="169">
        <v>0</v>
      </c>
      <c r="I174" s="169">
        <v>0</v>
      </c>
      <c r="J174" s="169">
        <v>0</v>
      </c>
      <c r="K174" s="169">
        <v>0</v>
      </c>
      <c r="L174" s="169">
        <v>0</v>
      </c>
      <c r="M174" s="169">
        <v>0</v>
      </c>
      <c r="N174" s="169">
        <v>0</v>
      </c>
      <c r="O174" s="169">
        <v>374</v>
      </c>
      <c r="P174" s="169">
        <v>0</v>
      </c>
      <c r="Q174" s="169">
        <v>374</v>
      </c>
      <c r="R174" s="169">
        <v>0</v>
      </c>
    </row>
    <row r="175" spans="1:18" ht="15.75">
      <c r="A175" s="169" t="s">
        <v>2846</v>
      </c>
      <c r="B175" s="169">
        <v>1</v>
      </c>
      <c r="C175" s="169">
        <v>243</v>
      </c>
      <c r="D175" s="169">
        <v>144</v>
      </c>
      <c r="E175" s="169">
        <v>3</v>
      </c>
      <c r="F175" s="169">
        <v>2</v>
      </c>
      <c r="G175" s="169">
        <v>0</v>
      </c>
      <c r="H175" s="169">
        <v>1</v>
      </c>
      <c r="I175" s="169">
        <v>2</v>
      </c>
      <c r="J175" s="169">
        <v>2</v>
      </c>
      <c r="K175" s="169">
        <v>2</v>
      </c>
      <c r="L175" s="169">
        <v>4</v>
      </c>
      <c r="M175" s="169">
        <v>4</v>
      </c>
      <c r="N175" s="169">
        <v>4</v>
      </c>
      <c r="O175" s="169">
        <v>412</v>
      </c>
      <c r="P175" s="169">
        <v>0</v>
      </c>
      <c r="Q175" s="169">
        <v>412</v>
      </c>
      <c r="R175" s="169">
        <v>0</v>
      </c>
    </row>
    <row r="176" spans="1:18" ht="15.75">
      <c r="A176" s="169" t="s">
        <v>2847</v>
      </c>
      <c r="B176" s="169">
        <v>0</v>
      </c>
      <c r="C176" s="169">
        <v>62</v>
      </c>
      <c r="D176" s="169">
        <v>403</v>
      </c>
      <c r="E176" s="169">
        <v>0</v>
      </c>
      <c r="F176" s="169">
        <v>0</v>
      </c>
      <c r="G176" s="169">
        <v>0</v>
      </c>
      <c r="H176" s="169">
        <v>0</v>
      </c>
      <c r="I176" s="169">
        <v>0</v>
      </c>
      <c r="J176" s="169">
        <v>0</v>
      </c>
      <c r="K176" s="169">
        <v>0</v>
      </c>
      <c r="L176" s="169">
        <v>0</v>
      </c>
      <c r="M176" s="169">
        <v>0</v>
      </c>
      <c r="N176" s="169">
        <v>0</v>
      </c>
      <c r="O176" s="169">
        <v>465</v>
      </c>
      <c r="P176" s="169">
        <v>0</v>
      </c>
      <c r="Q176" s="169">
        <v>465</v>
      </c>
      <c r="R176" s="169">
        <v>0</v>
      </c>
    </row>
    <row r="177" spans="1:18" ht="15.75">
      <c r="A177" s="169" t="s">
        <v>2848</v>
      </c>
      <c r="B177" s="169">
        <v>0</v>
      </c>
      <c r="C177" s="169">
        <v>93</v>
      </c>
      <c r="D177" s="169">
        <v>139</v>
      </c>
      <c r="E177" s="169">
        <v>2</v>
      </c>
      <c r="F177" s="169">
        <v>0</v>
      </c>
      <c r="G177" s="169">
        <v>0</v>
      </c>
      <c r="H177" s="169">
        <v>1</v>
      </c>
      <c r="I177" s="169">
        <v>0</v>
      </c>
      <c r="J177" s="169">
        <v>0</v>
      </c>
      <c r="K177" s="169">
        <v>0</v>
      </c>
      <c r="L177" s="169">
        <v>0</v>
      </c>
      <c r="M177" s="169">
        <v>0</v>
      </c>
      <c r="N177" s="169">
        <v>0</v>
      </c>
      <c r="O177" s="169">
        <v>235</v>
      </c>
      <c r="P177" s="169">
        <v>0</v>
      </c>
      <c r="Q177" s="169">
        <v>235</v>
      </c>
      <c r="R177" s="169">
        <v>0</v>
      </c>
    </row>
    <row r="178" spans="1:18" ht="15.75">
      <c r="A178" s="169" t="s">
        <v>2849</v>
      </c>
      <c r="B178" s="169">
        <v>0</v>
      </c>
      <c r="C178" s="169">
        <v>151</v>
      </c>
      <c r="D178" s="169">
        <v>239</v>
      </c>
      <c r="E178" s="169">
        <v>2</v>
      </c>
      <c r="F178" s="169">
        <v>0</v>
      </c>
      <c r="G178" s="169">
        <v>0</v>
      </c>
      <c r="H178" s="169">
        <v>0</v>
      </c>
      <c r="I178" s="169">
        <v>0</v>
      </c>
      <c r="J178" s="169">
        <v>0</v>
      </c>
      <c r="K178" s="169">
        <v>1</v>
      </c>
      <c r="L178" s="169">
        <v>1</v>
      </c>
      <c r="M178" s="169">
        <v>0</v>
      </c>
      <c r="N178" s="169">
        <v>1</v>
      </c>
      <c r="O178" s="169">
        <v>395</v>
      </c>
      <c r="P178" s="169">
        <v>0</v>
      </c>
      <c r="Q178" s="169">
        <v>395</v>
      </c>
      <c r="R178" s="169">
        <v>0</v>
      </c>
    </row>
    <row r="179" spans="1:18" ht="31.5">
      <c r="A179" s="171" t="s">
        <v>1761</v>
      </c>
      <c r="B179" s="171">
        <v>243</v>
      </c>
      <c r="C179" s="171">
        <v>26992</v>
      </c>
      <c r="D179" s="171">
        <v>33403</v>
      </c>
      <c r="E179" s="171">
        <v>310</v>
      </c>
      <c r="F179" s="171">
        <v>164</v>
      </c>
      <c r="G179" s="171">
        <v>44</v>
      </c>
      <c r="H179" s="171">
        <v>48</v>
      </c>
      <c r="I179" s="171">
        <v>35</v>
      </c>
      <c r="J179" s="171">
        <v>48</v>
      </c>
      <c r="K179" s="171">
        <v>116</v>
      </c>
      <c r="L179" s="171">
        <v>336</v>
      </c>
      <c r="M179" s="171">
        <v>185</v>
      </c>
      <c r="N179" s="171">
        <v>282</v>
      </c>
      <c r="O179" s="171">
        <v>62206</v>
      </c>
      <c r="P179" s="171">
        <v>0</v>
      </c>
      <c r="Q179" s="171">
        <v>62206</v>
      </c>
      <c r="R179" s="171">
        <v>0</v>
      </c>
    </row>
    <row r="180" spans="1:18" ht="31.5">
      <c r="A180" s="171" t="s">
        <v>147</v>
      </c>
      <c r="B180" s="171">
        <v>0</v>
      </c>
      <c r="C180" s="171">
        <v>0</v>
      </c>
      <c r="D180" s="171">
        <v>0</v>
      </c>
      <c r="E180" s="171">
        <v>0</v>
      </c>
      <c r="F180" s="171">
        <v>0</v>
      </c>
      <c r="G180" s="171">
        <v>0</v>
      </c>
      <c r="H180" s="171">
        <v>0</v>
      </c>
      <c r="I180" s="171">
        <v>0</v>
      </c>
      <c r="J180" s="171">
        <v>0</v>
      </c>
      <c r="K180" s="171">
        <v>0</v>
      </c>
      <c r="L180" s="171">
        <v>0</v>
      </c>
      <c r="M180" s="171">
        <v>0</v>
      </c>
      <c r="N180" s="171">
        <v>0</v>
      </c>
      <c r="O180" s="171">
        <v>0</v>
      </c>
      <c r="P180" s="171">
        <v>0</v>
      </c>
      <c r="Q180" s="171">
        <v>0</v>
      </c>
      <c r="R180" s="171">
        <v>0</v>
      </c>
    </row>
    <row r="181" spans="1:18" ht="31.5">
      <c r="A181" s="171" t="s">
        <v>148</v>
      </c>
      <c r="B181" s="171">
        <v>243</v>
      </c>
      <c r="C181" s="171">
        <v>26992</v>
      </c>
      <c r="D181" s="171">
        <v>33403</v>
      </c>
      <c r="E181" s="171">
        <v>310</v>
      </c>
      <c r="F181" s="171">
        <v>164</v>
      </c>
      <c r="G181" s="171">
        <v>44</v>
      </c>
      <c r="H181" s="171">
        <v>48</v>
      </c>
      <c r="I181" s="171">
        <v>35</v>
      </c>
      <c r="J181" s="171">
        <v>48</v>
      </c>
      <c r="K181" s="171">
        <v>116</v>
      </c>
      <c r="L181" s="171">
        <v>336</v>
      </c>
      <c r="M181" s="171">
        <v>185</v>
      </c>
      <c r="N181" s="171">
        <v>282</v>
      </c>
      <c r="O181" s="171">
        <v>62206</v>
      </c>
      <c r="P181" s="171">
        <v>0</v>
      </c>
      <c r="Q181" s="171">
        <v>62206</v>
      </c>
      <c r="R181" s="171">
        <v>0</v>
      </c>
    </row>
  </sheetData>
  <mergeCells count="16">
    <mergeCell ref="A6:R6"/>
    <mergeCell ref="A1:R1"/>
    <mergeCell ref="A2:R2"/>
    <mergeCell ref="A3:R3"/>
    <mergeCell ref="A4:R4"/>
    <mergeCell ref="A5:R5"/>
    <mergeCell ref="O9:O10"/>
    <mergeCell ref="P9:P10"/>
    <mergeCell ref="Q9:Q10"/>
    <mergeCell ref="R9:R10"/>
    <mergeCell ref="A7:H7"/>
    <mergeCell ref="I7:N7"/>
    <mergeCell ref="A8:H8"/>
    <mergeCell ref="I8:N8"/>
    <mergeCell ref="A9:A11"/>
    <mergeCell ref="B9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94"/>
  <sheetViews>
    <sheetView topLeftCell="A178" workbookViewId="0">
      <selection activeCell="N9" sqref="N9"/>
    </sheetView>
  </sheetViews>
  <sheetFormatPr defaultRowHeight="15"/>
  <sheetData>
    <row r="1" spans="1:18" ht="18.75">
      <c r="A1" s="219" t="s">
        <v>333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</row>
    <row r="2" spans="1:18" ht="18.75">
      <c r="A2" s="219" t="s">
        <v>334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18" ht="18.75">
      <c r="A3" s="219" t="s">
        <v>1558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</row>
    <row r="4" spans="1:18" ht="18.75">
      <c r="A4" s="219" t="s">
        <v>1559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</row>
    <row r="5" spans="1:18" ht="18.75">
      <c r="A5" s="219" t="s">
        <v>1560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</row>
    <row r="6" spans="1:18" ht="18.75">
      <c r="A6" s="219" t="s">
        <v>1561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</row>
    <row r="7" spans="1:18" ht="18.75">
      <c r="A7" s="212" t="s">
        <v>2882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</row>
    <row r="8" spans="1:18" ht="15.75">
      <c r="A8" s="213" t="s">
        <v>1562</v>
      </c>
      <c r="B8" s="216" t="s">
        <v>1563</v>
      </c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8"/>
    </row>
    <row r="9" spans="1:18" ht="130.5">
      <c r="A9" s="214"/>
      <c r="B9" s="103" t="s">
        <v>352</v>
      </c>
      <c r="C9" s="104" t="s">
        <v>1564</v>
      </c>
      <c r="D9" s="104" t="s">
        <v>1565</v>
      </c>
      <c r="E9" s="104" t="s">
        <v>1566</v>
      </c>
      <c r="F9" s="104" t="s">
        <v>1567</v>
      </c>
      <c r="G9" s="104" t="s">
        <v>1568</v>
      </c>
      <c r="H9" s="104" t="s">
        <v>1569</v>
      </c>
      <c r="I9" s="104" t="s">
        <v>165</v>
      </c>
      <c r="J9" s="104" t="s">
        <v>1570</v>
      </c>
      <c r="K9" s="104" t="s">
        <v>1571</v>
      </c>
      <c r="L9" s="104" t="s">
        <v>1572</v>
      </c>
      <c r="M9" s="105" t="s">
        <v>1573</v>
      </c>
      <c r="N9" s="104" t="s">
        <v>1574</v>
      </c>
      <c r="O9" s="104" t="s">
        <v>1575</v>
      </c>
      <c r="P9" s="104" t="s">
        <v>1576</v>
      </c>
      <c r="Q9" s="104" t="s">
        <v>13</v>
      </c>
      <c r="R9" s="104" t="s">
        <v>1577</v>
      </c>
    </row>
    <row r="10" spans="1:18">
      <c r="A10" s="215"/>
      <c r="B10" s="106">
        <v>1</v>
      </c>
      <c r="C10" s="107">
        <v>2</v>
      </c>
      <c r="D10" s="107">
        <v>3</v>
      </c>
      <c r="E10" s="107">
        <v>4</v>
      </c>
      <c r="F10" s="107">
        <v>5</v>
      </c>
      <c r="G10" s="107">
        <v>6</v>
      </c>
      <c r="H10" s="107">
        <v>7</v>
      </c>
      <c r="I10" s="107">
        <v>8</v>
      </c>
      <c r="J10" s="107">
        <v>9</v>
      </c>
      <c r="K10" s="107">
        <v>10</v>
      </c>
      <c r="L10" s="107">
        <v>11</v>
      </c>
      <c r="M10" s="107">
        <v>12</v>
      </c>
      <c r="N10" s="95">
        <v>13</v>
      </c>
      <c r="O10" s="107">
        <v>14</v>
      </c>
      <c r="P10" s="107">
        <v>15</v>
      </c>
      <c r="Q10" s="95">
        <v>16</v>
      </c>
      <c r="R10" s="107">
        <v>17</v>
      </c>
    </row>
    <row r="11" spans="1:18">
      <c r="A11" s="108" t="s">
        <v>1578</v>
      </c>
      <c r="B11" s="109">
        <v>4</v>
      </c>
      <c r="C11" s="110">
        <v>123</v>
      </c>
      <c r="D11" s="110">
        <v>302</v>
      </c>
      <c r="E11" s="110">
        <v>3</v>
      </c>
      <c r="F11" s="110">
        <v>1</v>
      </c>
      <c r="G11" s="111">
        <v>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0">
        <v>0</v>
      </c>
      <c r="N11" s="94">
        <f>SUM(B11:M11)</f>
        <v>433</v>
      </c>
      <c r="O11" s="110">
        <v>0</v>
      </c>
      <c r="P11" s="110">
        <v>1</v>
      </c>
      <c r="Q11" s="94">
        <f>N11+P11</f>
        <v>434</v>
      </c>
      <c r="R11" s="110"/>
    </row>
    <row r="12" spans="1:18">
      <c r="A12" s="108" t="s">
        <v>1579</v>
      </c>
      <c r="B12" s="109">
        <v>0</v>
      </c>
      <c r="C12" s="110">
        <v>181</v>
      </c>
      <c r="D12" s="110">
        <v>38</v>
      </c>
      <c r="E12" s="110">
        <v>0</v>
      </c>
      <c r="F12" s="110">
        <v>1</v>
      </c>
      <c r="G12" s="111">
        <v>0</v>
      </c>
      <c r="H12" s="111">
        <v>0</v>
      </c>
      <c r="I12" s="111">
        <v>0</v>
      </c>
      <c r="J12" s="111">
        <v>0</v>
      </c>
      <c r="K12" s="111">
        <v>1</v>
      </c>
      <c r="L12" s="111">
        <v>0</v>
      </c>
      <c r="M12" s="110">
        <v>2</v>
      </c>
      <c r="N12" s="94">
        <f t="shared" ref="N12:N75" si="0">SUM(B12:M12)</f>
        <v>223</v>
      </c>
      <c r="O12" s="110">
        <v>0</v>
      </c>
      <c r="P12" s="110">
        <v>1</v>
      </c>
      <c r="Q12" s="94">
        <f t="shared" ref="Q12:Q75" si="1">N12+P12</f>
        <v>224</v>
      </c>
      <c r="R12" s="110"/>
    </row>
    <row r="13" spans="1:18">
      <c r="A13" s="108" t="s">
        <v>1580</v>
      </c>
      <c r="B13" s="109">
        <v>2</v>
      </c>
      <c r="C13" s="110">
        <v>252</v>
      </c>
      <c r="D13" s="110">
        <v>99</v>
      </c>
      <c r="E13" s="110">
        <v>4</v>
      </c>
      <c r="F13" s="110">
        <v>0</v>
      </c>
      <c r="G13" s="111">
        <v>0</v>
      </c>
      <c r="H13" s="111">
        <v>0</v>
      </c>
      <c r="I13" s="111">
        <v>1</v>
      </c>
      <c r="J13" s="111">
        <v>0</v>
      </c>
      <c r="K13" s="111">
        <v>1</v>
      </c>
      <c r="L13" s="111">
        <v>1</v>
      </c>
      <c r="M13" s="110">
        <v>0</v>
      </c>
      <c r="N13" s="94">
        <f t="shared" si="0"/>
        <v>360</v>
      </c>
      <c r="O13" s="110">
        <v>0</v>
      </c>
      <c r="P13" s="110">
        <v>4</v>
      </c>
      <c r="Q13" s="94">
        <f t="shared" si="1"/>
        <v>364</v>
      </c>
      <c r="R13" s="110"/>
    </row>
    <row r="14" spans="1:18">
      <c r="A14" s="108" t="s">
        <v>1581</v>
      </c>
      <c r="B14" s="109">
        <v>0</v>
      </c>
      <c r="C14" s="110">
        <v>178</v>
      </c>
      <c r="D14" s="110">
        <v>151</v>
      </c>
      <c r="E14" s="110">
        <v>1</v>
      </c>
      <c r="F14" s="110">
        <v>0</v>
      </c>
      <c r="G14" s="111">
        <v>0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10">
        <v>0</v>
      </c>
      <c r="N14" s="94">
        <f t="shared" si="0"/>
        <v>330</v>
      </c>
      <c r="O14" s="110">
        <v>0</v>
      </c>
      <c r="P14" s="110">
        <v>0</v>
      </c>
      <c r="Q14" s="94">
        <f t="shared" si="1"/>
        <v>330</v>
      </c>
      <c r="R14" s="110"/>
    </row>
    <row r="15" spans="1:18" ht="24">
      <c r="A15" s="108" t="s">
        <v>1582</v>
      </c>
      <c r="B15" s="109">
        <v>4</v>
      </c>
      <c r="C15" s="110">
        <v>245</v>
      </c>
      <c r="D15" s="110">
        <v>395</v>
      </c>
      <c r="E15" s="110">
        <v>1</v>
      </c>
      <c r="F15" s="110">
        <v>0</v>
      </c>
      <c r="G15" s="111">
        <v>2</v>
      </c>
      <c r="H15" s="111">
        <v>0</v>
      </c>
      <c r="I15" s="111">
        <v>1</v>
      </c>
      <c r="J15" s="111">
        <v>1</v>
      </c>
      <c r="K15" s="111">
        <v>4</v>
      </c>
      <c r="L15" s="111">
        <v>1</v>
      </c>
      <c r="M15" s="110">
        <v>5</v>
      </c>
      <c r="N15" s="94">
        <f t="shared" si="0"/>
        <v>659</v>
      </c>
      <c r="O15" s="110">
        <v>0</v>
      </c>
      <c r="P15" s="110">
        <v>0</v>
      </c>
      <c r="Q15" s="94">
        <f t="shared" si="1"/>
        <v>659</v>
      </c>
      <c r="R15" s="110"/>
    </row>
    <row r="16" spans="1:18">
      <c r="A16" s="108" t="s">
        <v>1583</v>
      </c>
      <c r="B16" s="109">
        <v>3</v>
      </c>
      <c r="C16" s="110">
        <v>408</v>
      </c>
      <c r="D16" s="110">
        <v>202</v>
      </c>
      <c r="E16" s="110">
        <v>2</v>
      </c>
      <c r="F16" s="110">
        <v>6</v>
      </c>
      <c r="G16" s="111">
        <v>0</v>
      </c>
      <c r="H16" s="111">
        <v>2</v>
      </c>
      <c r="I16" s="111">
        <v>1</v>
      </c>
      <c r="J16" s="111">
        <v>0</v>
      </c>
      <c r="K16" s="111">
        <v>1</v>
      </c>
      <c r="L16" s="111">
        <v>0</v>
      </c>
      <c r="M16" s="110">
        <v>3</v>
      </c>
      <c r="N16" s="94">
        <f t="shared" si="0"/>
        <v>628</v>
      </c>
      <c r="O16" s="110">
        <v>0</v>
      </c>
      <c r="P16" s="110">
        <v>1</v>
      </c>
      <c r="Q16" s="94">
        <f t="shared" si="1"/>
        <v>629</v>
      </c>
      <c r="R16" s="110"/>
    </row>
    <row r="17" spans="1:18">
      <c r="A17" s="108" t="s">
        <v>1584</v>
      </c>
      <c r="B17" s="109">
        <v>0</v>
      </c>
      <c r="C17" s="110">
        <v>198</v>
      </c>
      <c r="D17" s="110">
        <v>145</v>
      </c>
      <c r="E17" s="110">
        <v>2</v>
      </c>
      <c r="F17" s="110">
        <v>0</v>
      </c>
      <c r="G17" s="111">
        <v>0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0">
        <v>0</v>
      </c>
      <c r="N17" s="94">
        <f t="shared" si="0"/>
        <v>345</v>
      </c>
      <c r="O17" s="110">
        <v>0</v>
      </c>
      <c r="P17" s="110">
        <v>0</v>
      </c>
      <c r="Q17" s="94">
        <f t="shared" si="1"/>
        <v>345</v>
      </c>
      <c r="R17" s="110"/>
    </row>
    <row r="18" spans="1:18" ht="24">
      <c r="A18" s="108" t="s">
        <v>1585</v>
      </c>
      <c r="B18" s="109">
        <v>3</v>
      </c>
      <c r="C18" s="110">
        <v>453</v>
      </c>
      <c r="D18" s="110">
        <v>37</v>
      </c>
      <c r="E18" s="110">
        <v>1</v>
      </c>
      <c r="F18" s="110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10">
        <v>0</v>
      </c>
      <c r="N18" s="94">
        <f t="shared" si="0"/>
        <v>494</v>
      </c>
      <c r="O18" s="110">
        <v>0</v>
      </c>
      <c r="P18" s="110">
        <v>0</v>
      </c>
      <c r="Q18" s="94">
        <f t="shared" si="1"/>
        <v>494</v>
      </c>
      <c r="R18" s="110"/>
    </row>
    <row r="19" spans="1:18">
      <c r="A19" s="108" t="s">
        <v>1586</v>
      </c>
      <c r="B19" s="109">
        <v>2</v>
      </c>
      <c r="C19" s="110">
        <v>293</v>
      </c>
      <c r="D19" s="110">
        <v>323</v>
      </c>
      <c r="E19" s="110">
        <v>3</v>
      </c>
      <c r="F19" s="110">
        <v>3</v>
      </c>
      <c r="G19" s="111">
        <v>0</v>
      </c>
      <c r="H19" s="111">
        <v>0</v>
      </c>
      <c r="I19" s="111">
        <v>0</v>
      </c>
      <c r="J19" s="111">
        <v>1</v>
      </c>
      <c r="K19" s="111">
        <v>0</v>
      </c>
      <c r="L19" s="111">
        <v>1</v>
      </c>
      <c r="M19" s="110">
        <v>2</v>
      </c>
      <c r="N19" s="94">
        <f t="shared" si="0"/>
        <v>628</v>
      </c>
      <c r="O19" s="110">
        <v>0</v>
      </c>
      <c r="P19" s="110">
        <v>3</v>
      </c>
      <c r="Q19" s="94">
        <f t="shared" si="1"/>
        <v>631</v>
      </c>
      <c r="R19" s="110"/>
    </row>
    <row r="20" spans="1:18" ht="24">
      <c r="A20" s="108" t="s">
        <v>1587</v>
      </c>
      <c r="B20" s="109">
        <v>2</v>
      </c>
      <c r="C20" s="110">
        <v>163</v>
      </c>
      <c r="D20" s="110">
        <v>30</v>
      </c>
      <c r="E20" s="110">
        <v>0</v>
      </c>
      <c r="F20" s="110">
        <v>1</v>
      </c>
      <c r="G20" s="111">
        <v>0</v>
      </c>
      <c r="H20" s="111">
        <v>0</v>
      </c>
      <c r="I20" s="111">
        <v>0</v>
      </c>
      <c r="J20" s="111">
        <v>0</v>
      </c>
      <c r="K20" s="111">
        <v>0</v>
      </c>
      <c r="L20" s="111">
        <v>0</v>
      </c>
      <c r="M20" s="110">
        <v>0</v>
      </c>
      <c r="N20" s="94">
        <f t="shared" si="0"/>
        <v>196</v>
      </c>
      <c r="O20" s="110">
        <v>0</v>
      </c>
      <c r="P20" s="110">
        <v>0</v>
      </c>
      <c r="Q20" s="94">
        <f t="shared" si="1"/>
        <v>196</v>
      </c>
      <c r="R20" s="110"/>
    </row>
    <row r="21" spans="1:18">
      <c r="A21" s="108" t="s">
        <v>1588</v>
      </c>
      <c r="B21" s="109">
        <v>2</v>
      </c>
      <c r="C21" s="110">
        <v>393</v>
      </c>
      <c r="D21" s="110">
        <v>259</v>
      </c>
      <c r="E21" s="110">
        <v>2</v>
      </c>
      <c r="F21" s="110">
        <v>5</v>
      </c>
      <c r="G21" s="111">
        <v>0</v>
      </c>
      <c r="H21" s="111">
        <v>1</v>
      </c>
      <c r="I21" s="111">
        <v>0</v>
      </c>
      <c r="J21" s="111">
        <v>0</v>
      </c>
      <c r="K21" s="111">
        <v>1</v>
      </c>
      <c r="L21" s="111">
        <v>2</v>
      </c>
      <c r="M21" s="110">
        <v>0</v>
      </c>
      <c r="N21" s="94">
        <f t="shared" si="0"/>
        <v>665</v>
      </c>
      <c r="O21" s="110">
        <v>0</v>
      </c>
      <c r="P21" s="110">
        <v>3</v>
      </c>
      <c r="Q21" s="94">
        <f t="shared" si="1"/>
        <v>668</v>
      </c>
      <c r="R21" s="110"/>
    </row>
    <row r="22" spans="1:18">
      <c r="A22" s="108" t="s">
        <v>1589</v>
      </c>
      <c r="B22" s="109">
        <v>0</v>
      </c>
      <c r="C22" s="110">
        <v>379</v>
      </c>
      <c r="D22" s="110">
        <v>63</v>
      </c>
      <c r="E22" s="110">
        <v>0</v>
      </c>
      <c r="F22" s="110">
        <v>2</v>
      </c>
      <c r="G22" s="111">
        <v>0</v>
      </c>
      <c r="H22" s="111">
        <v>0</v>
      </c>
      <c r="I22" s="111">
        <v>0</v>
      </c>
      <c r="J22" s="111">
        <v>1</v>
      </c>
      <c r="K22" s="111">
        <v>0</v>
      </c>
      <c r="L22" s="111">
        <v>3</v>
      </c>
      <c r="M22" s="110">
        <v>2</v>
      </c>
      <c r="N22" s="94">
        <f t="shared" si="0"/>
        <v>450</v>
      </c>
      <c r="O22" s="110">
        <v>0</v>
      </c>
      <c r="P22" s="110">
        <v>0</v>
      </c>
      <c r="Q22" s="94">
        <f t="shared" si="1"/>
        <v>450</v>
      </c>
      <c r="R22" s="110"/>
    </row>
    <row r="23" spans="1:18">
      <c r="A23" s="108" t="s">
        <v>1590</v>
      </c>
      <c r="B23" s="109">
        <v>5</v>
      </c>
      <c r="C23" s="110">
        <v>330</v>
      </c>
      <c r="D23" s="110">
        <v>215</v>
      </c>
      <c r="E23" s="110">
        <v>2</v>
      </c>
      <c r="F23" s="110">
        <v>5</v>
      </c>
      <c r="G23" s="111">
        <v>0</v>
      </c>
      <c r="H23" s="111">
        <v>1</v>
      </c>
      <c r="I23" s="111">
        <v>0</v>
      </c>
      <c r="J23" s="111">
        <v>0</v>
      </c>
      <c r="K23" s="111">
        <v>0</v>
      </c>
      <c r="L23" s="111">
        <v>1</v>
      </c>
      <c r="M23" s="110">
        <v>1</v>
      </c>
      <c r="N23" s="94">
        <f t="shared" si="0"/>
        <v>560</v>
      </c>
      <c r="O23" s="110">
        <v>0</v>
      </c>
      <c r="P23" s="110">
        <v>1</v>
      </c>
      <c r="Q23" s="94">
        <f t="shared" si="1"/>
        <v>561</v>
      </c>
      <c r="R23" s="110"/>
    </row>
    <row r="24" spans="1:18">
      <c r="A24" s="108" t="s">
        <v>1591</v>
      </c>
      <c r="B24" s="109">
        <v>4</v>
      </c>
      <c r="C24" s="110">
        <v>576</v>
      </c>
      <c r="D24" s="110">
        <v>51</v>
      </c>
      <c r="E24" s="110">
        <v>0</v>
      </c>
      <c r="F24" s="110">
        <v>1</v>
      </c>
      <c r="G24" s="111">
        <v>2</v>
      </c>
      <c r="H24" s="111">
        <v>1</v>
      </c>
      <c r="I24" s="111">
        <v>2</v>
      </c>
      <c r="J24" s="111">
        <v>1</v>
      </c>
      <c r="K24" s="111">
        <v>0</v>
      </c>
      <c r="L24" s="111">
        <v>1</v>
      </c>
      <c r="M24" s="110">
        <v>4</v>
      </c>
      <c r="N24" s="94">
        <f t="shared" si="0"/>
        <v>643</v>
      </c>
      <c r="O24" s="110">
        <v>0</v>
      </c>
      <c r="P24" s="110">
        <v>2</v>
      </c>
      <c r="Q24" s="94">
        <f t="shared" si="1"/>
        <v>645</v>
      </c>
      <c r="R24" s="110"/>
    </row>
    <row r="25" spans="1:18">
      <c r="A25" s="108" t="s">
        <v>1592</v>
      </c>
      <c r="B25" s="109">
        <v>2</v>
      </c>
      <c r="C25" s="110">
        <v>297</v>
      </c>
      <c r="D25" s="110">
        <v>46</v>
      </c>
      <c r="E25" s="110">
        <v>0</v>
      </c>
      <c r="F25" s="110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9</v>
      </c>
      <c r="L25" s="111">
        <v>2</v>
      </c>
      <c r="M25" s="110">
        <v>0</v>
      </c>
      <c r="N25" s="94">
        <f t="shared" si="0"/>
        <v>356</v>
      </c>
      <c r="O25" s="110">
        <v>0</v>
      </c>
      <c r="P25" s="110">
        <v>3</v>
      </c>
      <c r="Q25" s="94">
        <f t="shared" si="1"/>
        <v>359</v>
      </c>
      <c r="R25" s="110"/>
    </row>
    <row r="26" spans="1:18">
      <c r="A26" s="108" t="s">
        <v>1593</v>
      </c>
      <c r="B26" s="109">
        <v>0</v>
      </c>
      <c r="C26" s="110">
        <v>109</v>
      </c>
      <c r="D26" s="110">
        <v>4</v>
      </c>
      <c r="E26" s="110">
        <v>0</v>
      </c>
      <c r="F26" s="110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0">
        <v>0</v>
      </c>
      <c r="N26" s="94">
        <f t="shared" si="0"/>
        <v>113</v>
      </c>
      <c r="O26" s="110">
        <v>0</v>
      </c>
      <c r="P26" s="110">
        <v>0</v>
      </c>
      <c r="Q26" s="94">
        <f t="shared" si="1"/>
        <v>113</v>
      </c>
      <c r="R26" s="110"/>
    </row>
    <row r="27" spans="1:18">
      <c r="A27" s="108" t="s">
        <v>1594</v>
      </c>
      <c r="B27" s="109">
        <v>4</v>
      </c>
      <c r="C27" s="110">
        <v>236</v>
      </c>
      <c r="D27" s="110">
        <v>128</v>
      </c>
      <c r="E27" s="110">
        <v>1</v>
      </c>
      <c r="F27" s="110">
        <v>2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3</v>
      </c>
      <c r="M27" s="110">
        <v>1</v>
      </c>
      <c r="N27" s="94">
        <f t="shared" si="0"/>
        <v>375</v>
      </c>
      <c r="O27" s="110">
        <v>0</v>
      </c>
      <c r="P27" s="110">
        <v>3</v>
      </c>
      <c r="Q27" s="94">
        <f t="shared" si="1"/>
        <v>378</v>
      </c>
      <c r="R27" s="110"/>
    </row>
    <row r="28" spans="1:18">
      <c r="A28" s="108" t="s">
        <v>1595</v>
      </c>
      <c r="B28" s="109">
        <v>2</v>
      </c>
      <c r="C28" s="110">
        <v>423</v>
      </c>
      <c r="D28" s="110">
        <v>66</v>
      </c>
      <c r="E28" s="110">
        <v>1</v>
      </c>
      <c r="F28" s="110">
        <v>3</v>
      </c>
      <c r="G28" s="111">
        <v>0</v>
      </c>
      <c r="H28" s="111">
        <v>1</v>
      </c>
      <c r="I28" s="111">
        <v>0</v>
      </c>
      <c r="J28" s="111">
        <v>1</v>
      </c>
      <c r="K28" s="111">
        <v>1</v>
      </c>
      <c r="L28" s="111">
        <v>1</v>
      </c>
      <c r="M28" s="110">
        <v>1</v>
      </c>
      <c r="N28" s="94">
        <f t="shared" si="0"/>
        <v>500</v>
      </c>
      <c r="O28" s="110">
        <v>0</v>
      </c>
      <c r="P28" s="110">
        <v>1</v>
      </c>
      <c r="Q28" s="94">
        <f t="shared" si="1"/>
        <v>501</v>
      </c>
      <c r="R28" s="110"/>
    </row>
    <row r="29" spans="1:18">
      <c r="A29" s="108" t="s">
        <v>1596</v>
      </c>
      <c r="B29" s="109">
        <v>1</v>
      </c>
      <c r="C29" s="110">
        <v>153</v>
      </c>
      <c r="D29" s="110">
        <v>49</v>
      </c>
      <c r="E29" s="110">
        <v>1</v>
      </c>
      <c r="F29" s="110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0">
        <v>0</v>
      </c>
      <c r="N29" s="94">
        <f t="shared" si="0"/>
        <v>204</v>
      </c>
      <c r="O29" s="110">
        <v>0</v>
      </c>
      <c r="P29" s="110">
        <v>0</v>
      </c>
      <c r="Q29" s="94">
        <f t="shared" si="1"/>
        <v>204</v>
      </c>
      <c r="R29" s="110"/>
    </row>
    <row r="30" spans="1:18">
      <c r="A30" s="108" t="s">
        <v>1597</v>
      </c>
      <c r="B30" s="109">
        <v>0</v>
      </c>
      <c r="C30" s="110">
        <v>46</v>
      </c>
      <c r="D30" s="110">
        <v>337</v>
      </c>
      <c r="E30" s="110">
        <v>1</v>
      </c>
      <c r="F30" s="110">
        <v>1</v>
      </c>
      <c r="G30" s="111">
        <v>0</v>
      </c>
      <c r="H30" s="111">
        <v>0</v>
      </c>
      <c r="I30" s="111">
        <v>0</v>
      </c>
      <c r="J30" s="111">
        <v>0</v>
      </c>
      <c r="K30" s="111">
        <v>6</v>
      </c>
      <c r="L30" s="111">
        <v>3</v>
      </c>
      <c r="M30" s="110">
        <v>0</v>
      </c>
      <c r="N30" s="94">
        <f t="shared" si="0"/>
        <v>394</v>
      </c>
      <c r="O30" s="110">
        <v>0</v>
      </c>
      <c r="P30" s="110">
        <v>1</v>
      </c>
      <c r="Q30" s="94">
        <f t="shared" si="1"/>
        <v>395</v>
      </c>
      <c r="R30" s="110"/>
    </row>
    <row r="31" spans="1:18">
      <c r="A31" s="108" t="s">
        <v>1598</v>
      </c>
      <c r="B31" s="109">
        <v>1</v>
      </c>
      <c r="C31" s="110">
        <v>198</v>
      </c>
      <c r="D31" s="110">
        <v>170</v>
      </c>
      <c r="E31" s="110">
        <v>0</v>
      </c>
      <c r="F31" s="110">
        <v>1</v>
      </c>
      <c r="G31" s="111">
        <v>0</v>
      </c>
      <c r="H31" s="111">
        <v>0</v>
      </c>
      <c r="I31" s="111">
        <v>0</v>
      </c>
      <c r="J31" s="111">
        <v>0</v>
      </c>
      <c r="K31" s="111">
        <v>2</v>
      </c>
      <c r="L31" s="111">
        <v>0</v>
      </c>
      <c r="M31" s="110">
        <v>0</v>
      </c>
      <c r="N31" s="94">
        <f t="shared" si="0"/>
        <v>372</v>
      </c>
      <c r="O31" s="110">
        <v>0</v>
      </c>
      <c r="P31" s="110">
        <v>0</v>
      </c>
      <c r="Q31" s="94">
        <f t="shared" si="1"/>
        <v>372</v>
      </c>
      <c r="R31" s="110"/>
    </row>
    <row r="32" spans="1:18">
      <c r="A32" s="108" t="s">
        <v>1599</v>
      </c>
      <c r="B32" s="109">
        <v>3</v>
      </c>
      <c r="C32" s="110">
        <v>283</v>
      </c>
      <c r="D32" s="110">
        <v>184</v>
      </c>
      <c r="E32" s="110">
        <v>6</v>
      </c>
      <c r="F32" s="110">
        <v>2</v>
      </c>
      <c r="G32" s="111">
        <v>3</v>
      </c>
      <c r="H32" s="111">
        <v>1</v>
      </c>
      <c r="I32" s="111">
        <v>3</v>
      </c>
      <c r="J32" s="111">
        <v>1</v>
      </c>
      <c r="K32" s="111">
        <v>0</v>
      </c>
      <c r="L32" s="111">
        <v>6</v>
      </c>
      <c r="M32" s="110">
        <v>2</v>
      </c>
      <c r="N32" s="94">
        <f t="shared" si="0"/>
        <v>494</v>
      </c>
      <c r="O32" s="110">
        <v>0</v>
      </c>
      <c r="P32" s="110">
        <v>7</v>
      </c>
      <c r="Q32" s="94">
        <f t="shared" si="1"/>
        <v>501</v>
      </c>
      <c r="R32" s="110"/>
    </row>
    <row r="33" spans="1:18" ht="24">
      <c r="A33" s="108" t="s">
        <v>1600</v>
      </c>
      <c r="B33" s="109">
        <v>0</v>
      </c>
      <c r="C33" s="110">
        <v>176</v>
      </c>
      <c r="D33" s="110">
        <v>96</v>
      </c>
      <c r="E33" s="110">
        <v>0</v>
      </c>
      <c r="F33" s="110">
        <v>1</v>
      </c>
      <c r="G33" s="111">
        <v>0</v>
      </c>
      <c r="H33" s="111">
        <v>0</v>
      </c>
      <c r="I33" s="111">
        <v>0</v>
      </c>
      <c r="J33" s="111">
        <v>0</v>
      </c>
      <c r="K33" s="111">
        <v>1</v>
      </c>
      <c r="L33" s="111">
        <v>0</v>
      </c>
      <c r="M33" s="110">
        <v>0</v>
      </c>
      <c r="N33" s="94">
        <f t="shared" si="0"/>
        <v>274</v>
      </c>
      <c r="O33" s="110">
        <v>0</v>
      </c>
      <c r="P33" s="110">
        <v>0</v>
      </c>
      <c r="Q33" s="94">
        <f t="shared" si="1"/>
        <v>274</v>
      </c>
      <c r="R33" s="110"/>
    </row>
    <row r="34" spans="1:18" ht="24">
      <c r="A34" s="108" t="s">
        <v>1601</v>
      </c>
      <c r="B34" s="109">
        <v>0</v>
      </c>
      <c r="C34" s="110">
        <v>213</v>
      </c>
      <c r="D34" s="110">
        <v>209</v>
      </c>
      <c r="E34" s="110">
        <v>0</v>
      </c>
      <c r="F34" s="110">
        <v>6</v>
      </c>
      <c r="G34" s="111">
        <v>0</v>
      </c>
      <c r="H34" s="111">
        <v>0</v>
      </c>
      <c r="I34" s="111">
        <v>0</v>
      </c>
      <c r="J34" s="111">
        <v>0</v>
      </c>
      <c r="K34" s="111">
        <v>5</v>
      </c>
      <c r="L34" s="111">
        <v>1</v>
      </c>
      <c r="M34" s="110">
        <v>1</v>
      </c>
      <c r="N34" s="94">
        <f t="shared" si="0"/>
        <v>435</v>
      </c>
      <c r="O34" s="110">
        <v>0</v>
      </c>
      <c r="P34" s="110">
        <v>2</v>
      </c>
      <c r="Q34" s="94">
        <f t="shared" si="1"/>
        <v>437</v>
      </c>
      <c r="R34" s="110"/>
    </row>
    <row r="35" spans="1:18" ht="24">
      <c r="A35" s="108" t="s">
        <v>1602</v>
      </c>
      <c r="B35" s="109">
        <v>0</v>
      </c>
      <c r="C35" s="110">
        <v>129</v>
      </c>
      <c r="D35" s="110">
        <v>349</v>
      </c>
      <c r="E35" s="110">
        <v>2</v>
      </c>
      <c r="F35" s="110">
        <v>1</v>
      </c>
      <c r="G35" s="111">
        <v>1</v>
      </c>
      <c r="H35" s="111">
        <v>0</v>
      </c>
      <c r="I35" s="111">
        <v>0</v>
      </c>
      <c r="J35" s="111">
        <v>0</v>
      </c>
      <c r="K35" s="111">
        <v>3</v>
      </c>
      <c r="L35" s="111">
        <v>0</v>
      </c>
      <c r="M35" s="110">
        <v>0</v>
      </c>
      <c r="N35" s="94">
        <f t="shared" si="0"/>
        <v>485</v>
      </c>
      <c r="O35" s="110">
        <v>0</v>
      </c>
      <c r="P35" s="110">
        <v>1</v>
      </c>
      <c r="Q35" s="94">
        <f t="shared" si="1"/>
        <v>486</v>
      </c>
      <c r="R35" s="110"/>
    </row>
    <row r="36" spans="1:18">
      <c r="A36" s="108" t="s">
        <v>1603</v>
      </c>
      <c r="B36" s="109">
        <v>0</v>
      </c>
      <c r="C36" s="110">
        <v>19</v>
      </c>
      <c r="D36" s="110">
        <v>275</v>
      </c>
      <c r="E36" s="110">
        <v>1</v>
      </c>
      <c r="F36" s="110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2</v>
      </c>
      <c r="L36" s="111">
        <v>1</v>
      </c>
      <c r="M36" s="110">
        <v>0</v>
      </c>
      <c r="N36" s="94">
        <f t="shared" si="0"/>
        <v>298</v>
      </c>
      <c r="O36" s="110">
        <v>0</v>
      </c>
      <c r="P36" s="110">
        <v>0</v>
      </c>
      <c r="Q36" s="94">
        <f t="shared" si="1"/>
        <v>298</v>
      </c>
      <c r="R36" s="110"/>
    </row>
    <row r="37" spans="1:18" ht="24">
      <c r="A37" s="108" t="s">
        <v>1604</v>
      </c>
      <c r="B37" s="109">
        <v>4</v>
      </c>
      <c r="C37" s="110">
        <v>85</v>
      </c>
      <c r="D37" s="110">
        <v>316</v>
      </c>
      <c r="E37" s="110">
        <v>2</v>
      </c>
      <c r="F37" s="110">
        <v>2</v>
      </c>
      <c r="G37" s="111">
        <v>0</v>
      </c>
      <c r="H37" s="111">
        <v>2</v>
      </c>
      <c r="I37" s="111">
        <v>3</v>
      </c>
      <c r="J37" s="111">
        <v>0</v>
      </c>
      <c r="K37" s="111">
        <v>4</v>
      </c>
      <c r="L37" s="111">
        <v>6</v>
      </c>
      <c r="M37" s="110">
        <v>3</v>
      </c>
      <c r="N37" s="94">
        <f t="shared" si="0"/>
        <v>427</v>
      </c>
      <c r="O37" s="110">
        <v>0</v>
      </c>
      <c r="P37" s="110">
        <v>7</v>
      </c>
      <c r="Q37" s="94">
        <f t="shared" si="1"/>
        <v>434</v>
      </c>
      <c r="R37" s="110"/>
    </row>
    <row r="38" spans="1:18">
      <c r="A38" s="108" t="s">
        <v>1605</v>
      </c>
      <c r="B38" s="109">
        <v>0</v>
      </c>
      <c r="C38" s="110">
        <v>94</v>
      </c>
      <c r="D38" s="110">
        <v>365</v>
      </c>
      <c r="E38" s="110">
        <v>0</v>
      </c>
      <c r="F38" s="110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v>0</v>
      </c>
      <c r="L38" s="111">
        <v>2</v>
      </c>
      <c r="M38" s="110">
        <v>5</v>
      </c>
      <c r="N38" s="94">
        <f t="shared" si="0"/>
        <v>466</v>
      </c>
      <c r="O38" s="110">
        <v>0</v>
      </c>
      <c r="P38" s="110">
        <v>5</v>
      </c>
      <c r="Q38" s="94">
        <f t="shared" si="1"/>
        <v>471</v>
      </c>
      <c r="R38" s="110"/>
    </row>
    <row r="39" spans="1:18" ht="24">
      <c r="A39" s="108" t="s">
        <v>1606</v>
      </c>
      <c r="B39" s="109">
        <v>5</v>
      </c>
      <c r="C39" s="110">
        <v>337</v>
      </c>
      <c r="D39" s="110">
        <v>71</v>
      </c>
      <c r="E39" s="110">
        <v>1</v>
      </c>
      <c r="F39" s="110">
        <v>1</v>
      </c>
      <c r="G39" s="111">
        <v>0</v>
      </c>
      <c r="H39" s="111">
        <v>1</v>
      </c>
      <c r="I39" s="111">
        <v>0</v>
      </c>
      <c r="J39" s="111">
        <v>0</v>
      </c>
      <c r="K39" s="111">
        <v>1</v>
      </c>
      <c r="L39" s="111">
        <v>1</v>
      </c>
      <c r="M39" s="110">
        <v>2</v>
      </c>
      <c r="N39" s="94">
        <f t="shared" si="0"/>
        <v>420</v>
      </c>
      <c r="O39" s="110">
        <v>0</v>
      </c>
      <c r="P39" s="110">
        <v>0</v>
      </c>
      <c r="Q39" s="94">
        <f t="shared" si="1"/>
        <v>420</v>
      </c>
      <c r="R39" s="110"/>
    </row>
    <row r="40" spans="1:18" ht="24">
      <c r="A40" s="108" t="s">
        <v>1607</v>
      </c>
      <c r="B40" s="109">
        <v>2</v>
      </c>
      <c r="C40" s="110">
        <v>177</v>
      </c>
      <c r="D40" s="110">
        <v>7</v>
      </c>
      <c r="E40" s="110">
        <v>0</v>
      </c>
      <c r="F40" s="110">
        <v>0</v>
      </c>
      <c r="G40" s="111">
        <v>0</v>
      </c>
      <c r="H40" s="111">
        <v>0</v>
      </c>
      <c r="I40" s="111">
        <v>1</v>
      </c>
      <c r="J40" s="111">
        <v>0</v>
      </c>
      <c r="K40" s="111">
        <v>0</v>
      </c>
      <c r="L40" s="111">
        <v>0</v>
      </c>
      <c r="M40" s="110">
        <v>1</v>
      </c>
      <c r="N40" s="94">
        <f t="shared" si="0"/>
        <v>188</v>
      </c>
      <c r="O40" s="110">
        <v>0</v>
      </c>
      <c r="P40" s="110">
        <v>0</v>
      </c>
      <c r="Q40" s="94">
        <f t="shared" si="1"/>
        <v>188</v>
      </c>
      <c r="R40" s="110"/>
    </row>
    <row r="41" spans="1:18" ht="24">
      <c r="A41" s="108" t="s">
        <v>1608</v>
      </c>
      <c r="B41" s="109">
        <v>2</v>
      </c>
      <c r="C41" s="110">
        <v>9</v>
      </c>
      <c r="D41" s="110">
        <v>297</v>
      </c>
      <c r="E41" s="110">
        <v>1</v>
      </c>
      <c r="F41" s="110">
        <v>1</v>
      </c>
      <c r="G41" s="111">
        <v>0</v>
      </c>
      <c r="H41" s="111">
        <v>0</v>
      </c>
      <c r="I41" s="111">
        <v>0</v>
      </c>
      <c r="J41" s="111">
        <v>0</v>
      </c>
      <c r="K41" s="111">
        <v>7</v>
      </c>
      <c r="L41" s="111">
        <v>3</v>
      </c>
      <c r="M41" s="110">
        <v>1</v>
      </c>
      <c r="N41" s="94">
        <f t="shared" si="0"/>
        <v>321</v>
      </c>
      <c r="O41" s="110">
        <v>0</v>
      </c>
      <c r="P41" s="110">
        <v>3</v>
      </c>
      <c r="Q41" s="94">
        <f t="shared" si="1"/>
        <v>324</v>
      </c>
      <c r="R41" s="110"/>
    </row>
    <row r="42" spans="1:18">
      <c r="A42" s="108" t="s">
        <v>1609</v>
      </c>
      <c r="B42" s="109">
        <v>1</v>
      </c>
      <c r="C42" s="110">
        <v>100</v>
      </c>
      <c r="D42" s="110">
        <v>241</v>
      </c>
      <c r="E42" s="110">
        <v>1</v>
      </c>
      <c r="F42" s="110">
        <v>1</v>
      </c>
      <c r="G42" s="111">
        <v>0</v>
      </c>
      <c r="H42" s="111">
        <v>0</v>
      </c>
      <c r="I42" s="111">
        <v>0</v>
      </c>
      <c r="J42" s="111">
        <v>0</v>
      </c>
      <c r="K42" s="111">
        <v>3</v>
      </c>
      <c r="L42" s="111">
        <v>0</v>
      </c>
      <c r="M42" s="110">
        <v>0</v>
      </c>
      <c r="N42" s="94">
        <f t="shared" si="0"/>
        <v>347</v>
      </c>
      <c r="O42" s="110">
        <v>0</v>
      </c>
      <c r="P42" s="110">
        <v>2</v>
      </c>
      <c r="Q42" s="94">
        <f t="shared" si="1"/>
        <v>349</v>
      </c>
      <c r="R42" s="110"/>
    </row>
    <row r="43" spans="1:18" ht="24">
      <c r="A43" s="108" t="s">
        <v>1610</v>
      </c>
      <c r="B43" s="109">
        <v>1</v>
      </c>
      <c r="C43" s="110">
        <v>12</v>
      </c>
      <c r="D43" s="110">
        <v>342</v>
      </c>
      <c r="E43" s="110">
        <v>3</v>
      </c>
      <c r="F43" s="110">
        <v>1</v>
      </c>
      <c r="G43" s="111">
        <v>0</v>
      </c>
      <c r="H43" s="111">
        <v>0</v>
      </c>
      <c r="I43" s="111">
        <v>0</v>
      </c>
      <c r="J43" s="111">
        <v>0</v>
      </c>
      <c r="K43" s="111">
        <v>3</v>
      </c>
      <c r="L43" s="111">
        <v>0</v>
      </c>
      <c r="M43" s="110">
        <v>0</v>
      </c>
      <c r="N43" s="94">
        <f t="shared" si="0"/>
        <v>362</v>
      </c>
      <c r="O43" s="110">
        <v>0</v>
      </c>
      <c r="P43" s="110">
        <v>0</v>
      </c>
      <c r="Q43" s="94">
        <f t="shared" si="1"/>
        <v>362</v>
      </c>
      <c r="R43" s="110"/>
    </row>
    <row r="44" spans="1:18">
      <c r="A44" s="108" t="s">
        <v>1611</v>
      </c>
      <c r="B44" s="109">
        <v>0</v>
      </c>
      <c r="C44" s="110">
        <v>5</v>
      </c>
      <c r="D44" s="110">
        <v>235</v>
      </c>
      <c r="E44" s="110">
        <v>1</v>
      </c>
      <c r="F44" s="110">
        <v>1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0"/>
      <c r="N44" s="94">
        <f t="shared" si="0"/>
        <v>242</v>
      </c>
      <c r="O44" s="110">
        <v>0</v>
      </c>
      <c r="P44" s="110">
        <v>1</v>
      </c>
      <c r="Q44" s="94">
        <f t="shared" si="1"/>
        <v>243</v>
      </c>
      <c r="R44" s="110"/>
    </row>
    <row r="45" spans="1:18" ht="24">
      <c r="A45" s="108" t="s">
        <v>1612</v>
      </c>
      <c r="B45" s="109">
        <v>0</v>
      </c>
      <c r="C45" s="110">
        <v>5</v>
      </c>
      <c r="D45" s="110">
        <v>198</v>
      </c>
      <c r="E45" s="110">
        <v>1</v>
      </c>
      <c r="F45" s="110">
        <v>0</v>
      </c>
      <c r="G45" s="111">
        <v>0</v>
      </c>
      <c r="H45" s="111">
        <v>0</v>
      </c>
      <c r="I45" s="111">
        <v>0</v>
      </c>
      <c r="J45" s="111">
        <v>0</v>
      </c>
      <c r="K45" s="111">
        <v>1</v>
      </c>
      <c r="L45" s="111">
        <v>2</v>
      </c>
      <c r="M45" s="110">
        <v>0</v>
      </c>
      <c r="N45" s="94">
        <f t="shared" si="0"/>
        <v>207</v>
      </c>
      <c r="O45" s="110">
        <v>0</v>
      </c>
      <c r="P45" s="110">
        <v>1</v>
      </c>
      <c r="Q45" s="94">
        <f t="shared" si="1"/>
        <v>208</v>
      </c>
      <c r="R45" s="110"/>
    </row>
    <row r="46" spans="1:18" ht="24">
      <c r="A46" s="108" t="s">
        <v>1613</v>
      </c>
      <c r="B46" s="109">
        <v>4</v>
      </c>
      <c r="C46" s="110">
        <v>31</v>
      </c>
      <c r="D46" s="110">
        <v>448</v>
      </c>
      <c r="E46" s="110">
        <v>2</v>
      </c>
      <c r="F46" s="110">
        <v>1</v>
      </c>
      <c r="G46" s="111">
        <v>0</v>
      </c>
      <c r="H46" s="111">
        <v>0</v>
      </c>
      <c r="I46" s="111">
        <v>1</v>
      </c>
      <c r="J46" s="111">
        <v>0</v>
      </c>
      <c r="K46" s="111">
        <v>3</v>
      </c>
      <c r="L46" s="111">
        <v>1</v>
      </c>
      <c r="M46" s="110">
        <v>1</v>
      </c>
      <c r="N46" s="94">
        <f t="shared" si="0"/>
        <v>492</v>
      </c>
      <c r="O46" s="110">
        <v>0</v>
      </c>
      <c r="P46" s="110">
        <v>0</v>
      </c>
      <c r="Q46" s="94">
        <f t="shared" si="1"/>
        <v>492</v>
      </c>
      <c r="R46" s="110"/>
    </row>
    <row r="47" spans="1:18" ht="24">
      <c r="A47" s="108" t="s">
        <v>1614</v>
      </c>
      <c r="B47" s="109">
        <v>1</v>
      </c>
      <c r="C47" s="110">
        <v>59</v>
      </c>
      <c r="D47" s="110">
        <v>467</v>
      </c>
      <c r="E47" s="110">
        <v>7</v>
      </c>
      <c r="F47" s="110">
        <v>1</v>
      </c>
      <c r="G47" s="111">
        <v>1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0">
        <v>3</v>
      </c>
      <c r="N47" s="94">
        <f t="shared" si="0"/>
        <v>539</v>
      </c>
      <c r="O47" s="110">
        <v>0</v>
      </c>
      <c r="P47" s="110">
        <v>2</v>
      </c>
      <c r="Q47" s="94">
        <f t="shared" si="1"/>
        <v>541</v>
      </c>
      <c r="R47" s="110"/>
    </row>
    <row r="48" spans="1:18" ht="24">
      <c r="A48" s="108" t="s">
        <v>1615</v>
      </c>
      <c r="B48" s="109">
        <v>0</v>
      </c>
      <c r="C48" s="110">
        <v>163</v>
      </c>
      <c r="D48" s="110">
        <v>267</v>
      </c>
      <c r="E48" s="110">
        <v>0</v>
      </c>
      <c r="F48" s="110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4</v>
      </c>
      <c r="L48" s="111">
        <v>0</v>
      </c>
      <c r="M48" s="110">
        <v>0</v>
      </c>
      <c r="N48" s="94">
        <f t="shared" si="0"/>
        <v>434</v>
      </c>
      <c r="O48" s="110">
        <v>0</v>
      </c>
      <c r="P48" s="110">
        <v>1</v>
      </c>
      <c r="Q48" s="94">
        <f t="shared" si="1"/>
        <v>435</v>
      </c>
      <c r="R48" s="110"/>
    </row>
    <row r="49" spans="1:18" ht="24">
      <c r="A49" s="108" t="s">
        <v>1616</v>
      </c>
      <c r="B49" s="109">
        <v>5</v>
      </c>
      <c r="C49" s="110">
        <v>353</v>
      </c>
      <c r="D49" s="110">
        <v>135</v>
      </c>
      <c r="E49" s="110">
        <v>3</v>
      </c>
      <c r="F49" s="110">
        <v>2</v>
      </c>
      <c r="G49" s="111">
        <v>2</v>
      </c>
      <c r="H49" s="111">
        <v>1</v>
      </c>
      <c r="I49" s="111">
        <v>0</v>
      </c>
      <c r="J49" s="111">
        <v>0</v>
      </c>
      <c r="K49" s="111">
        <v>1</v>
      </c>
      <c r="L49" s="111">
        <v>1</v>
      </c>
      <c r="M49" s="110">
        <v>2</v>
      </c>
      <c r="N49" s="94">
        <f t="shared" si="0"/>
        <v>505</v>
      </c>
      <c r="O49" s="110">
        <v>0</v>
      </c>
      <c r="P49" s="110">
        <v>6</v>
      </c>
      <c r="Q49" s="94">
        <f t="shared" si="1"/>
        <v>511</v>
      </c>
      <c r="R49" s="110"/>
    </row>
    <row r="50" spans="1:18" ht="24">
      <c r="A50" s="108" t="s">
        <v>1617</v>
      </c>
      <c r="B50" s="109">
        <v>4</v>
      </c>
      <c r="C50" s="110">
        <v>392</v>
      </c>
      <c r="D50" s="110">
        <v>195</v>
      </c>
      <c r="E50" s="110">
        <v>0</v>
      </c>
      <c r="F50" s="110">
        <v>1</v>
      </c>
      <c r="G50" s="111">
        <v>0</v>
      </c>
      <c r="H50" s="111">
        <v>0</v>
      </c>
      <c r="I50" s="111">
        <v>0</v>
      </c>
      <c r="J50" s="111">
        <v>0</v>
      </c>
      <c r="K50" s="111">
        <v>0</v>
      </c>
      <c r="L50" s="111">
        <v>2</v>
      </c>
      <c r="M50" s="110">
        <v>4</v>
      </c>
      <c r="N50" s="94">
        <f t="shared" si="0"/>
        <v>598</v>
      </c>
      <c r="O50" s="110">
        <v>0</v>
      </c>
      <c r="P50" s="110">
        <v>5</v>
      </c>
      <c r="Q50" s="94">
        <f t="shared" si="1"/>
        <v>603</v>
      </c>
      <c r="R50" s="110"/>
    </row>
    <row r="51" spans="1:18">
      <c r="A51" s="108" t="s">
        <v>1618</v>
      </c>
      <c r="B51" s="109">
        <v>1</v>
      </c>
      <c r="C51" s="110">
        <v>437</v>
      </c>
      <c r="D51" s="110">
        <v>174</v>
      </c>
      <c r="E51" s="110">
        <v>2</v>
      </c>
      <c r="F51" s="110">
        <v>1</v>
      </c>
      <c r="G51" s="111">
        <v>0</v>
      </c>
      <c r="H51" s="111">
        <v>2</v>
      </c>
      <c r="I51" s="111">
        <v>0</v>
      </c>
      <c r="J51" s="111">
        <v>1</v>
      </c>
      <c r="K51" s="111">
        <v>0</v>
      </c>
      <c r="L51" s="111">
        <v>0</v>
      </c>
      <c r="M51" s="110">
        <v>0</v>
      </c>
      <c r="N51" s="94">
        <f t="shared" si="0"/>
        <v>618</v>
      </c>
      <c r="O51" s="110">
        <v>0</v>
      </c>
      <c r="P51" s="110">
        <v>0</v>
      </c>
      <c r="Q51" s="94">
        <f t="shared" si="1"/>
        <v>618</v>
      </c>
      <c r="R51" s="110"/>
    </row>
    <row r="52" spans="1:18">
      <c r="A52" s="108" t="s">
        <v>1619</v>
      </c>
      <c r="B52" s="109">
        <v>4</v>
      </c>
      <c r="C52" s="110">
        <v>204</v>
      </c>
      <c r="D52" s="110">
        <v>414</v>
      </c>
      <c r="E52" s="110">
        <v>4</v>
      </c>
      <c r="F52" s="110">
        <v>14</v>
      </c>
      <c r="G52" s="111">
        <v>0</v>
      </c>
      <c r="H52" s="111">
        <v>1</v>
      </c>
      <c r="I52" s="111">
        <v>0</v>
      </c>
      <c r="J52" s="111">
        <v>3</v>
      </c>
      <c r="K52" s="111">
        <v>0</v>
      </c>
      <c r="L52" s="111">
        <v>3</v>
      </c>
      <c r="M52" s="110">
        <v>4</v>
      </c>
      <c r="N52" s="94">
        <f t="shared" si="0"/>
        <v>651</v>
      </c>
      <c r="O52" s="110">
        <v>0</v>
      </c>
      <c r="P52" s="110">
        <v>8</v>
      </c>
      <c r="Q52" s="94">
        <f t="shared" si="1"/>
        <v>659</v>
      </c>
      <c r="R52" s="110"/>
    </row>
    <row r="53" spans="1:18">
      <c r="A53" s="108" t="s">
        <v>1620</v>
      </c>
      <c r="B53" s="109">
        <v>2</v>
      </c>
      <c r="C53" s="110">
        <v>142</v>
      </c>
      <c r="D53" s="110">
        <v>284</v>
      </c>
      <c r="E53" s="110">
        <v>0</v>
      </c>
      <c r="F53" s="110">
        <v>1</v>
      </c>
      <c r="G53" s="111">
        <v>0</v>
      </c>
      <c r="H53" s="111">
        <v>0</v>
      </c>
      <c r="I53" s="111">
        <v>0</v>
      </c>
      <c r="J53" s="111">
        <v>0</v>
      </c>
      <c r="K53" s="111">
        <v>2</v>
      </c>
      <c r="L53" s="111">
        <v>0</v>
      </c>
      <c r="M53" s="110">
        <v>2</v>
      </c>
      <c r="N53" s="94">
        <f t="shared" si="0"/>
        <v>433</v>
      </c>
      <c r="O53" s="110">
        <v>0</v>
      </c>
      <c r="P53" s="110">
        <v>4</v>
      </c>
      <c r="Q53" s="94">
        <f t="shared" si="1"/>
        <v>437</v>
      </c>
      <c r="R53" s="110"/>
    </row>
    <row r="54" spans="1:18">
      <c r="A54" s="108" t="s">
        <v>1621</v>
      </c>
      <c r="B54" s="109">
        <v>2</v>
      </c>
      <c r="C54" s="110">
        <v>295</v>
      </c>
      <c r="D54" s="110">
        <v>351</v>
      </c>
      <c r="E54" s="110">
        <v>3</v>
      </c>
      <c r="F54" s="110">
        <v>2</v>
      </c>
      <c r="G54" s="111">
        <v>0</v>
      </c>
      <c r="H54" s="111">
        <v>0</v>
      </c>
      <c r="I54" s="111">
        <v>1</v>
      </c>
      <c r="J54" s="111">
        <v>2</v>
      </c>
      <c r="K54" s="111">
        <v>0</v>
      </c>
      <c r="L54" s="111">
        <v>3</v>
      </c>
      <c r="M54" s="110">
        <v>2</v>
      </c>
      <c r="N54" s="94">
        <f t="shared" si="0"/>
        <v>661</v>
      </c>
      <c r="O54" s="110">
        <v>0</v>
      </c>
      <c r="P54" s="110">
        <v>3</v>
      </c>
      <c r="Q54" s="94">
        <f t="shared" si="1"/>
        <v>664</v>
      </c>
      <c r="R54" s="110"/>
    </row>
    <row r="55" spans="1:18" ht="24">
      <c r="A55" s="108" t="s">
        <v>1622</v>
      </c>
      <c r="B55" s="109">
        <v>3</v>
      </c>
      <c r="C55" s="110">
        <v>261</v>
      </c>
      <c r="D55" s="110">
        <v>365</v>
      </c>
      <c r="E55" s="110">
        <v>4</v>
      </c>
      <c r="F55" s="110">
        <v>1</v>
      </c>
      <c r="G55" s="111">
        <v>0</v>
      </c>
      <c r="H55" s="111">
        <v>5</v>
      </c>
      <c r="I55" s="111">
        <v>1</v>
      </c>
      <c r="J55" s="111">
        <v>0</v>
      </c>
      <c r="K55" s="111">
        <v>1</v>
      </c>
      <c r="L55" s="111">
        <v>1</v>
      </c>
      <c r="M55" s="110">
        <v>4</v>
      </c>
      <c r="N55" s="94">
        <f t="shared" si="0"/>
        <v>646</v>
      </c>
      <c r="O55" s="110">
        <v>0</v>
      </c>
      <c r="P55" s="110">
        <v>5</v>
      </c>
      <c r="Q55" s="94">
        <f t="shared" si="1"/>
        <v>651</v>
      </c>
      <c r="R55" s="110"/>
    </row>
    <row r="56" spans="1:18">
      <c r="A56" s="108" t="s">
        <v>1623</v>
      </c>
      <c r="B56" s="109">
        <v>7</v>
      </c>
      <c r="C56" s="110">
        <v>491</v>
      </c>
      <c r="D56" s="110">
        <v>118</v>
      </c>
      <c r="E56" s="110">
        <v>4</v>
      </c>
      <c r="F56" s="110">
        <v>0</v>
      </c>
      <c r="G56" s="111">
        <v>1</v>
      </c>
      <c r="H56" s="111">
        <v>0</v>
      </c>
      <c r="I56" s="111">
        <v>1</v>
      </c>
      <c r="J56" s="111">
        <v>3</v>
      </c>
      <c r="K56" s="111">
        <v>1</v>
      </c>
      <c r="L56" s="111">
        <v>1</v>
      </c>
      <c r="M56" s="110">
        <v>4</v>
      </c>
      <c r="N56" s="94">
        <f t="shared" si="0"/>
        <v>631</v>
      </c>
      <c r="O56" s="110">
        <v>0</v>
      </c>
      <c r="P56" s="110">
        <v>3</v>
      </c>
      <c r="Q56" s="94">
        <f t="shared" si="1"/>
        <v>634</v>
      </c>
      <c r="R56" s="110"/>
    </row>
    <row r="57" spans="1:18" ht="24">
      <c r="A57" s="108" t="s">
        <v>1624</v>
      </c>
      <c r="B57" s="109">
        <v>0</v>
      </c>
      <c r="C57" s="110">
        <v>33</v>
      </c>
      <c r="D57" s="110">
        <v>514</v>
      </c>
      <c r="E57" s="110">
        <v>0</v>
      </c>
      <c r="F57" s="110">
        <v>0</v>
      </c>
      <c r="G57" s="111">
        <v>1</v>
      </c>
      <c r="H57" s="111">
        <v>0</v>
      </c>
      <c r="I57" s="111">
        <v>2</v>
      </c>
      <c r="J57" s="111">
        <v>0</v>
      </c>
      <c r="K57" s="111">
        <v>29</v>
      </c>
      <c r="L57" s="111">
        <v>0</v>
      </c>
      <c r="M57" s="110">
        <v>21</v>
      </c>
      <c r="N57" s="94">
        <f t="shared" si="0"/>
        <v>600</v>
      </c>
      <c r="O57" s="110">
        <v>0</v>
      </c>
      <c r="P57" s="110">
        <v>0</v>
      </c>
      <c r="Q57" s="94">
        <f t="shared" si="1"/>
        <v>600</v>
      </c>
      <c r="R57" s="110"/>
    </row>
    <row r="58" spans="1:18">
      <c r="A58" s="108" t="s">
        <v>1625</v>
      </c>
      <c r="B58" s="109">
        <v>2</v>
      </c>
      <c r="C58" s="110">
        <v>599</v>
      </c>
      <c r="D58" s="110">
        <v>145</v>
      </c>
      <c r="E58" s="110">
        <v>1</v>
      </c>
      <c r="F58" s="110">
        <v>1</v>
      </c>
      <c r="G58" s="111">
        <v>0</v>
      </c>
      <c r="H58" s="111">
        <v>0</v>
      </c>
      <c r="I58" s="111">
        <v>0</v>
      </c>
      <c r="J58" s="111">
        <v>3</v>
      </c>
      <c r="K58" s="111">
        <v>0</v>
      </c>
      <c r="L58" s="111">
        <v>0</v>
      </c>
      <c r="M58" s="110">
        <v>5</v>
      </c>
      <c r="N58" s="94">
        <f t="shared" si="0"/>
        <v>756</v>
      </c>
      <c r="O58" s="110">
        <v>0</v>
      </c>
      <c r="P58" s="110">
        <v>1</v>
      </c>
      <c r="Q58" s="94">
        <f t="shared" si="1"/>
        <v>757</v>
      </c>
      <c r="R58" s="110"/>
    </row>
    <row r="59" spans="1:18" ht="24">
      <c r="A59" s="108" t="s">
        <v>1626</v>
      </c>
      <c r="B59" s="109">
        <v>5</v>
      </c>
      <c r="C59" s="110">
        <v>172</v>
      </c>
      <c r="D59" s="110">
        <v>334</v>
      </c>
      <c r="E59" s="110">
        <v>0</v>
      </c>
      <c r="F59" s="110">
        <v>1</v>
      </c>
      <c r="G59" s="111">
        <v>3</v>
      </c>
      <c r="H59" s="111">
        <v>0</v>
      </c>
      <c r="I59" s="111">
        <v>0</v>
      </c>
      <c r="J59" s="111">
        <v>0</v>
      </c>
      <c r="K59" s="111">
        <v>4</v>
      </c>
      <c r="L59" s="111">
        <v>2</v>
      </c>
      <c r="M59" s="110">
        <v>5</v>
      </c>
      <c r="N59" s="94">
        <f t="shared" si="0"/>
        <v>526</v>
      </c>
      <c r="O59" s="110">
        <v>0</v>
      </c>
      <c r="P59" s="110">
        <v>3</v>
      </c>
      <c r="Q59" s="94">
        <f t="shared" si="1"/>
        <v>529</v>
      </c>
      <c r="R59" s="110"/>
    </row>
    <row r="60" spans="1:18">
      <c r="A60" s="108" t="s">
        <v>1627</v>
      </c>
      <c r="B60" s="109">
        <v>0</v>
      </c>
      <c r="C60" s="110">
        <v>281</v>
      </c>
      <c r="D60" s="110">
        <v>1</v>
      </c>
      <c r="E60" s="110">
        <v>0</v>
      </c>
      <c r="F60" s="110">
        <v>0</v>
      </c>
      <c r="G60" s="111">
        <v>0</v>
      </c>
      <c r="H60" s="111">
        <v>0</v>
      </c>
      <c r="I60" s="111">
        <v>0</v>
      </c>
      <c r="J60" s="111">
        <v>0</v>
      </c>
      <c r="K60" s="111">
        <v>0</v>
      </c>
      <c r="L60" s="111">
        <v>0</v>
      </c>
      <c r="M60" s="110">
        <v>1</v>
      </c>
      <c r="N60" s="94">
        <f t="shared" si="0"/>
        <v>283</v>
      </c>
      <c r="O60" s="110">
        <v>0</v>
      </c>
      <c r="P60" s="110">
        <v>0</v>
      </c>
      <c r="Q60" s="94">
        <f t="shared" si="1"/>
        <v>283</v>
      </c>
      <c r="R60" s="110"/>
    </row>
    <row r="61" spans="1:18">
      <c r="A61" s="108" t="s">
        <v>1628</v>
      </c>
      <c r="B61" s="109">
        <v>0</v>
      </c>
      <c r="C61" s="110">
        <v>472</v>
      </c>
      <c r="D61" s="110">
        <v>26</v>
      </c>
      <c r="E61" s="110">
        <v>0</v>
      </c>
      <c r="F61" s="110">
        <v>2</v>
      </c>
      <c r="G61" s="111">
        <v>0</v>
      </c>
      <c r="H61" s="111">
        <v>1</v>
      </c>
      <c r="I61" s="111">
        <v>0</v>
      </c>
      <c r="J61" s="111">
        <v>0</v>
      </c>
      <c r="K61" s="111">
        <v>1</v>
      </c>
      <c r="L61" s="111">
        <v>0</v>
      </c>
      <c r="M61" s="110">
        <v>3</v>
      </c>
      <c r="N61" s="94">
        <f t="shared" si="0"/>
        <v>505</v>
      </c>
      <c r="O61" s="110">
        <v>0</v>
      </c>
      <c r="P61" s="110">
        <v>3</v>
      </c>
      <c r="Q61" s="94">
        <f t="shared" si="1"/>
        <v>508</v>
      </c>
      <c r="R61" s="110"/>
    </row>
    <row r="62" spans="1:18" ht="24">
      <c r="A62" s="108" t="s">
        <v>1629</v>
      </c>
      <c r="B62" s="109">
        <v>3</v>
      </c>
      <c r="C62" s="110">
        <v>601</v>
      </c>
      <c r="D62" s="110">
        <v>14</v>
      </c>
      <c r="E62" s="110">
        <v>0</v>
      </c>
      <c r="F62" s="110">
        <v>1</v>
      </c>
      <c r="G62" s="111">
        <v>0</v>
      </c>
      <c r="H62" s="111">
        <v>0</v>
      </c>
      <c r="I62" s="111">
        <v>1</v>
      </c>
      <c r="J62" s="111">
        <v>0</v>
      </c>
      <c r="K62" s="111">
        <v>0</v>
      </c>
      <c r="L62" s="111">
        <v>0</v>
      </c>
      <c r="M62" s="110">
        <v>1</v>
      </c>
      <c r="N62" s="94">
        <f t="shared" si="0"/>
        <v>621</v>
      </c>
      <c r="O62" s="110">
        <v>0</v>
      </c>
      <c r="P62" s="110">
        <v>4</v>
      </c>
      <c r="Q62" s="94">
        <f t="shared" si="1"/>
        <v>625</v>
      </c>
      <c r="R62" s="110"/>
    </row>
    <row r="63" spans="1:18" ht="24">
      <c r="A63" s="108" t="s">
        <v>1630</v>
      </c>
      <c r="B63" s="109">
        <v>1</v>
      </c>
      <c r="C63" s="110">
        <v>628</v>
      </c>
      <c r="D63" s="110">
        <v>10</v>
      </c>
      <c r="E63" s="110">
        <v>0</v>
      </c>
      <c r="F63" s="110">
        <v>1</v>
      </c>
      <c r="G63" s="111">
        <v>0</v>
      </c>
      <c r="H63" s="111">
        <v>1</v>
      </c>
      <c r="I63" s="111">
        <v>0</v>
      </c>
      <c r="J63" s="111">
        <v>0</v>
      </c>
      <c r="K63" s="111">
        <v>1</v>
      </c>
      <c r="L63" s="111">
        <v>0</v>
      </c>
      <c r="M63" s="110">
        <v>1</v>
      </c>
      <c r="N63" s="94">
        <f t="shared" si="0"/>
        <v>643</v>
      </c>
      <c r="O63" s="110">
        <v>0</v>
      </c>
      <c r="P63" s="110">
        <v>0</v>
      </c>
      <c r="Q63" s="94">
        <f t="shared" si="1"/>
        <v>643</v>
      </c>
      <c r="R63" s="110"/>
    </row>
    <row r="64" spans="1:18" ht="24">
      <c r="A64" s="108" t="s">
        <v>1631</v>
      </c>
      <c r="B64" s="109">
        <v>5</v>
      </c>
      <c r="C64" s="110">
        <v>536</v>
      </c>
      <c r="D64" s="110">
        <v>65</v>
      </c>
      <c r="E64" s="110">
        <v>7</v>
      </c>
      <c r="F64" s="110">
        <v>2</v>
      </c>
      <c r="G64" s="111">
        <v>0</v>
      </c>
      <c r="H64" s="111">
        <v>0</v>
      </c>
      <c r="I64" s="111">
        <v>0</v>
      </c>
      <c r="J64" s="111">
        <v>0</v>
      </c>
      <c r="K64" s="111">
        <v>2</v>
      </c>
      <c r="L64" s="111">
        <v>0</v>
      </c>
      <c r="M64" s="110">
        <v>3</v>
      </c>
      <c r="N64" s="94">
        <f t="shared" si="0"/>
        <v>620</v>
      </c>
      <c r="O64" s="110">
        <v>0</v>
      </c>
      <c r="P64" s="110">
        <v>1</v>
      </c>
      <c r="Q64" s="94">
        <f t="shared" si="1"/>
        <v>621</v>
      </c>
      <c r="R64" s="110"/>
    </row>
    <row r="65" spans="1:18">
      <c r="A65" s="108" t="s">
        <v>1632</v>
      </c>
      <c r="B65" s="109">
        <v>1</v>
      </c>
      <c r="C65" s="110">
        <v>333</v>
      </c>
      <c r="D65" s="110">
        <v>110</v>
      </c>
      <c r="E65" s="110">
        <v>2</v>
      </c>
      <c r="F65" s="110">
        <v>5</v>
      </c>
      <c r="G65" s="111">
        <v>0</v>
      </c>
      <c r="H65" s="111">
        <v>0</v>
      </c>
      <c r="I65" s="111">
        <v>0</v>
      </c>
      <c r="J65" s="111">
        <v>0</v>
      </c>
      <c r="K65" s="111">
        <v>2</v>
      </c>
      <c r="L65" s="111">
        <v>2</v>
      </c>
      <c r="M65" s="110">
        <v>1</v>
      </c>
      <c r="N65" s="94">
        <f t="shared" si="0"/>
        <v>456</v>
      </c>
      <c r="O65" s="110">
        <v>0</v>
      </c>
      <c r="P65" s="110">
        <v>2</v>
      </c>
      <c r="Q65" s="94">
        <f t="shared" si="1"/>
        <v>458</v>
      </c>
      <c r="R65" s="110"/>
    </row>
    <row r="66" spans="1:18" ht="24">
      <c r="A66" s="108" t="s">
        <v>1633</v>
      </c>
      <c r="B66" s="109">
        <v>6</v>
      </c>
      <c r="C66" s="110">
        <v>324</v>
      </c>
      <c r="D66" s="110">
        <v>76</v>
      </c>
      <c r="E66" s="110">
        <v>0</v>
      </c>
      <c r="F66" s="110">
        <v>1</v>
      </c>
      <c r="G66" s="111">
        <v>0</v>
      </c>
      <c r="H66" s="111">
        <v>0</v>
      </c>
      <c r="I66" s="111">
        <v>0</v>
      </c>
      <c r="J66" s="111">
        <v>0</v>
      </c>
      <c r="K66" s="111">
        <v>1</v>
      </c>
      <c r="L66" s="111">
        <v>0</v>
      </c>
      <c r="M66" s="110">
        <v>2</v>
      </c>
      <c r="N66" s="94">
        <f t="shared" si="0"/>
        <v>410</v>
      </c>
      <c r="O66" s="110">
        <v>0</v>
      </c>
      <c r="P66" s="110">
        <v>1</v>
      </c>
      <c r="Q66" s="94">
        <f t="shared" si="1"/>
        <v>411</v>
      </c>
      <c r="R66" s="110"/>
    </row>
    <row r="67" spans="1:18">
      <c r="A67" s="108" t="s">
        <v>1634</v>
      </c>
      <c r="B67" s="109">
        <v>7</v>
      </c>
      <c r="C67" s="110">
        <v>520</v>
      </c>
      <c r="D67" s="110">
        <v>60</v>
      </c>
      <c r="E67" s="110">
        <v>0</v>
      </c>
      <c r="F67" s="110">
        <v>2</v>
      </c>
      <c r="G67" s="111">
        <v>0</v>
      </c>
      <c r="H67" s="111">
        <v>1</v>
      </c>
      <c r="I67" s="111">
        <v>0</v>
      </c>
      <c r="J67" s="111">
        <v>1</v>
      </c>
      <c r="K67" s="111">
        <v>0</v>
      </c>
      <c r="L67" s="111">
        <v>0</v>
      </c>
      <c r="M67" s="110">
        <v>4</v>
      </c>
      <c r="N67" s="94">
        <f t="shared" si="0"/>
        <v>595</v>
      </c>
      <c r="O67" s="110">
        <v>0</v>
      </c>
      <c r="P67" s="110">
        <v>4</v>
      </c>
      <c r="Q67" s="94">
        <f t="shared" si="1"/>
        <v>599</v>
      </c>
      <c r="R67" s="110"/>
    </row>
    <row r="68" spans="1:18">
      <c r="A68" s="108" t="s">
        <v>1635</v>
      </c>
      <c r="B68" s="109">
        <v>1</v>
      </c>
      <c r="C68" s="110">
        <v>224</v>
      </c>
      <c r="D68" s="110">
        <v>119</v>
      </c>
      <c r="E68" s="110">
        <v>0</v>
      </c>
      <c r="F68" s="110">
        <v>0</v>
      </c>
      <c r="G68" s="111">
        <v>0</v>
      </c>
      <c r="H68" s="111">
        <v>0</v>
      </c>
      <c r="I68" s="111">
        <v>0</v>
      </c>
      <c r="J68" s="111">
        <v>0</v>
      </c>
      <c r="K68" s="111">
        <v>0</v>
      </c>
      <c r="L68" s="111">
        <v>0</v>
      </c>
      <c r="M68" s="110">
        <v>1</v>
      </c>
      <c r="N68" s="94">
        <f t="shared" si="0"/>
        <v>345</v>
      </c>
      <c r="O68" s="110">
        <v>0</v>
      </c>
      <c r="P68" s="110">
        <v>1</v>
      </c>
      <c r="Q68" s="94">
        <f t="shared" si="1"/>
        <v>346</v>
      </c>
      <c r="R68" s="110"/>
    </row>
    <row r="69" spans="1:18">
      <c r="A69" s="108" t="s">
        <v>1636</v>
      </c>
      <c r="B69" s="109">
        <v>1</v>
      </c>
      <c r="C69" s="110">
        <v>150</v>
      </c>
      <c r="D69" s="110">
        <v>371</v>
      </c>
      <c r="E69" s="110">
        <v>3</v>
      </c>
      <c r="F69" s="110">
        <v>1</v>
      </c>
      <c r="G69" s="111">
        <v>0</v>
      </c>
      <c r="H69" s="111">
        <v>0</v>
      </c>
      <c r="I69" s="111">
        <v>1</v>
      </c>
      <c r="J69" s="111">
        <v>0</v>
      </c>
      <c r="K69" s="111">
        <v>5</v>
      </c>
      <c r="L69" s="111">
        <v>1</v>
      </c>
      <c r="M69" s="110">
        <v>1</v>
      </c>
      <c r="N69" s="94">
        <f t="shared" si="0"/>
        <v>534</v>
      </c>
      <c r="O69" s="110">
        <v>0</v>
      </c>
      <c r="P69" s="110">
        <v>6</v>
      </c>
      <c r="Q69" s="94">
        <f t="shared" si="1"/>
        <v>540</v>
      </c>
      <c r="R69" s="110"/>
    </row>
    <row r="70" spans="1:18" ht="24">
      <c r="A70" s="108" t="s">
        <v>1637</v>
      </c>
      <c r="B70" s="109">
        <v>3</v>
      </c>
      <c r="C70" s="110">
        <v>250</v>
      </c>
      <c r="D70" s="110">
        <v>23</v>
      </c>
      <c r="E70" s="110">
        <v>0</v>
      </c>
      <c r="F70" s="110">
        <v>0</v>
      </c>
      <c r="G70" s="111">
        <v>1</v>
      </c>
      <c r="H70" s="111">
        <v>0</v>
      </c>
      <c r="I70" s="111">
        <v>0</v>
      </c>
      <c r="J70" s="111">
        <v>0</v>
      </c>
      <c r="K70" s="111">
        <v>2</v>
      </c>
      <c r="L70" s="111">
        <v>0</v>
      </c>
      <c r="M70" s="110">
        <v>0</v>
      </c>
      <c r="N70" s="94">
        <f t="shared" si="0"/>
        <v>279</v>
      </c>
      <c r="O70" s="110">
        <v>0</v>
      </c>
      <c r="P70" s="110">
        <v>1</v>
      </c>
      <c r="Q70" s="94">
        <f t="shared" si="1"/>
        <v>280</v>
      </c>
      <c r="R70" s="110"/>
    </row>
    <row r="71" spans="1:18">
      <c r="A71" s="108" t="s">
        <v>1638</v>
      </c>
      <c r="B71" s="109">
        <v>3</v>
      </c>
      <c r="C71" s="110">
        <v>244</v>
      </c>
      <c r="D71" s="110">
        <v>99</v>
      </c>
      <c r="E71" s="110">
        <v>1</v>
      </c>
      <c r="F71" s="110">
        <v>3</v>
      </c>
      <c r="G71" s="111">
        <v>0</v>
      </c>
      <c r="H71" s="111">
        <v>0</v>
      </c>
      <c r="I71" s="111">
        <v>0</v>
      </c>
      <c r="J71" s="111">
        <v>0</v>
      </c>
      <c r="K71" s="111">
        <v>1</v>
      </c>
      <c r="L71" s="111">
        <v>3</v>
      </c>
      <c r="M71" s="110">
        <v>1</v>
      </c>
      <c r="N71" s="94">
        <f t="shared" si="0"/>
        <v>355</v>
      </c>
      <c r="O71" s="110">
        <v>0</v>
      </c>
      <c r="P71" s="110">
        <v>3</v>
      </c>
      <c r="Q71" s="94">
        <f t="shared" si="1"/>
        <v>358</v>
      </c>
      <c r="R71" s="110"/>
    </row>
    <row r="72" spans="1:18">
      <c r="A72" s="108" t="s">
        <v>1639</v>
      </c>
      <c r="B72" s="109">
        <v>2</v>
      </c>
      <c r="C72" s="110">
        <v>196</v>
      </c>
      <c r="D72" s="110">
        <v>74</v>
      </c>
      <c r="E72" s="110">
        <v>2</v>
      </c>
      <c r="F72" s="110">
        <v>0</v>
      </c>
      <c r="G72" s="111">
        <v>0</v>
      </c>
      <c r="H72" s="111">
        <v>0</v>
      </c>
      <c r="I72" s="111">
        <v>0</v>
      </c>
      <c r="J72" s="111">
        <v>0</v>
      </c>
      <c r="K72" s="111">
        <v>0</v>
      </c>
      <c r="L72" s="111">
        <v>1</v>
      </c>
      <c r="M72" s="110">
        <v>1</v>
      </c>
      <c r="N72" s="94">
        <f t="shared" si="0"/>
        <v>276</v>
      </c>
      <c r="O72" s="110">
        <v>0</v>
      </c>
      <c r="P72" s="110">
        <v>1</v>
      </c>
      <c r="Q72" s="94">
        <f t="shared" si="1"/>
        <v>277</v>
      </c>
      <c r="R72" s="110"/>
    </row>
    <row r="73" spans="1:18">
      <c r="A73" s="108" t="s">
        <v>1640</v>
      </c>
      <c r="B73" s="109">
        <v>0</v>
      </c>
      <c r="C73" s="110">
        <v>469</v>
      </c>
      <c r="D73" s="110">
        <v>15</v>
      </c>
      <c r="E73" s="110">
        <v>0</v>
      </c>
      <c r="F73" s="110">
        <v>2</v>
      </c>
      <c r="G73" s="111">
        <v>0</v>
      </c>
      <c r="H73" s="111">
        <v>0</v>
      </c>
      <c r="I73" s="111">
        <v>0</v>
      </c>
      <c r="J73" s="111">
        <v>1</v>
      </c>
      <c r="K73" s="111">
        <v>0</v>
      </c>
      <c r="L73" s="111">
        <v>2</v>
      </c>
      <c r="M73" s="110">
        <v>0</v>
      </c>
      <c r="N73" s="94">
        <f t="shared" si="0"/>
        <v>489</v>
      </c>
      <c r="O73" s="110">
        <v>0</v>
      </c>
      <c r="P73" s="110">
        <v>0</v>
      </c>
      <c r="Q73" s="94">
        <f t="shared" si="1"/>
        <v>489</v>
      </c>
      <c r="R73" s="110"/>
    </row>
    <row r="74" spans="1:18">
      <c r="A74" s="112" t="s">
        <v>1641</v>
      </c>
      <c r="B74" s="109">
        <v>1</v>
      </c>
      <c r="C74" s="110">
        <v>250</v>
      </c>
      <c r="D74" s="110">
        <v>102</v>
      </c>
      <c r="E74" s="110">
        <v>3</v>
      </c>
      <c r="F74" s="110">
        <v>3</v>
      </c>
      <c r="G74" s="111">
        <v>1</v>
      </c>
      <c r="H74" s="111">
        <v>0</v>
      </c>
      <c r="I74" s="111">
        <v>0</v>
      </c>
      <c r="J74" s="111">
        <v>0</v>
      </c>
      <c r="K74" s="111">
        <v>2</v>
      </c>
      <c r="L74" s="111">
        <v>0</v>
      </c>
      <c r="M74" s="110">
        <v>0</v>
      </c>
      <c r="N74" s="94">
        <f t="shared" si="0"/>
        <v>362</v>
      </c>
      <c r="O74" s="110">
        <v>0</v>
      </c>
      <c r="P74" s="110">
        <v>3</v>
      </c>
      <c r="Q74" s="94">
        <f t="shared" si="1"/>
        <v>365</v>
      </c>
      <c r="R74" s="110"/>
    </row>
    <row r="75" spans="1:18">
      <c r="A75" s="108" t="s">
        <v>1642</v>
      </c>
      <c r="B75" s="109">
        <v>6</v>
      </c>
      <c r="C75" s="110">
        <v>212</v>
      </c>
      <c r="D75" s="110">
        <v>187</v>
      </c>
      <c r="E75" s="110">
        <v>1</v>
      </c>
      <c r="F75" s="110">
        <v>1</v>
      </c>
      <c r="G75" s="111">
        <v>0</v>
      </c>
      <c r="H75" s="111">
        <v>0</v>
      </c>
      <c r="I75" s="111">
        <v>1</v>
      </c>
      <c r="J75" s="111">
        <v>0</v>
      </c>
      <c r="K75" s="111">
        <v>0</v>
      </c>
      <c r="L75" s="111">
        <v>3</v>
      </c>
      <c r="M75" s="110">
        <v>0</v>
      </c>
      <c r="N75" s="94">
        <f t="shared" si="0"/>
        <v>411</v>
      </c>
      <c r="O75" s="110">
        <v>0</v>
      </c>
      <c r="P75" s="110">
        <v>4</v>
      </c>
      <c r="Q75" s="94">
        <f t="shared" si="1"/>
        <v>415</v>
      </c>
      <c r="R75" s="110"/>
    </row>
    <row r="76" spans="1:18" ht="24">
      <c r="A76" s="108" t="s">
        <v>1643</v>
      </c>
      <c r="B76" s="109">
        <v>6</v>
      </c>
      <c r="C76" s="110">
        <v>326</v>
      </c>
      <c r="D76" s="110">
        <v>184</v>
      </c>
      <c r="E76" s="110">
        <v>2</v>
      </c>
      <c r="F76" s="110">
        <v>3</v>
      </c>
      <c r="G76" s="111">
        <v>1</v>
      </c>
      <c r="H76" s="111">
        <v>0</v>
      </c>
      <c r="I76" s="111">
        <v>1</v>
      </c>
      <c r="J76" s="111">
        <v>0</v>
      </c>
      <c r="K76" s="111">
        <v>0</v>
      </c>
      <c r="L76" s="111">
        <v>2</v>
      </c>
      <c r="M76" s="110">
        <v>1</v>
      </c>
      <c r="N76" s="94">
        <f t="shared" ref="N76:N139" si="2">SUM(B76:M76)</f>
        <v>526</v>
      </c>
      <c r="O76" s="110">
        <v>0</v>
      </c>
      <c r="P76" s="110">
        <v>1</v>
      </c>
      <c r="Q76" s="94">
        <f t="shared" ref="Q76:Q139" si="3">N76+P76</f>
        <v>527</v>
      </c>
      <c r="R76" s="110"/>
    </row>
    <row r="77" spans="1:18" ht="24">
      <c r="A77" s="108" t="s">
        <v>1644</v>
      </c>
      <c r="B77" s="109">
        <v>3</v>
      </c>
      <c r="C77" s="110">
        <v>354</v>
      </c>
      <c r="D77" s="110">
        <v>8</v>
      </c>
      <c r="E77" s="110">
        <v>0</v>
      </c>
      <c r="F77" s="110">
        <v>3</v>
      </c>
      <c r="G77" s="111">
        <v>0</v>
      </c>
      <c r="H77" s="111">
        <v>0</v>
      </c>
      <c r="I77" s="111">
        <v>0</v>
      </c>
      <c r="J77" s="111">
        <v>0</v>
      </c>
      <c r="K77" s="111">
        <v>0</v>
      </c>
      <c r="L77" s="111">
        <v>0</v>
      </c>
      <c r="M77" s="110">
        <v>0</v>
      </c>
      <c r="N77" s="94">
        <f t="shared" si="2"/>
        <v>368</v>
      </c>
      <c r="O77" s="110">
        <v>0</v>
      </c>
      <c r="P77" s="110">
        <v>2</v>
      </c>
      <c r="Q77" s="94">
        <f t="shared" si="3"/>
        <v>370</v>
      </c>
      <c r="R77" s="110"/>
    </row>
    <row r="78" spans="1:18">
      <c r="A78" s="108" t="s">
        <v>1645</v>
      </c>
      <c r="B78" s="109">
        <v>1</v>
      </c>
      <c r="C78" s="110">
        <v>261</v>
      </c>
      <c r="D78" s="110">
        <v>162</v>
      </c>
      <c r="E78" s="110">
        <v>3</v>
      </c>
      <c r="F78" s="110">
        <v>7</v>
      </c>
      <c r="G78" s="111">
        <v>0</v>
      </c>
      <c r="H78" s="111">
        <v>0</v>
      </c>
      <c r="I78" s="111">
        <v>0</v>
      </c>
      <c r="J78" s="111">
        <v>0</v>
      </c>
      <c r="K78" s="111">
        <v>1</v>
      </c>
      <c r="L78" s="111">
        <v>0</v>
      </c>
      <c r="M78" s="110">
        <v>1</v>
      </c>
      <c r="N78" s="94">
        <f t="shared" si="2"/>
        <v>436</v>
      </c>
      <c r="O78" s="110">
        <v>0</v>
      </c>
      <c r="P78" s="110">
        <v>0</v>
      </c>
      <c r="Q78" s="94">
        <f t="shared" si="3"/>
        <v>436</v>
      </c>
      <c r="R78" s="110"/>
    </row>
    <row r="79" spans="1:18" ht="36">
      <c r="A79" s="108" t="s">
        <v>1646</v>
      </c>
      <c r="B79" s="109">
        <v>1</v>
      </c>
      <c r="C79" s="110">
        <v>356</v>
      </c>
      <c r="D79" s="110">
        <v>199</v>
      </c>
      <c r="E79" s="110">
        <v>2</v>
      </c>
      <c r="F79" s="110">
        <v>4</v>
      </c>
      <c r="G79" s="111">
        <v>0</v>
      </c>
      <c r="H79" s="111">
        <v>0</v>
      </c>
      <c r="I79" s="111">
        <v>1</v>
      </c>
      <c r="J79" s="111">
        <v>1</v>
      </c>
      <c r="K79" s="111">
        <v>1</v>
      </c>
      <c r="L79" s="111">
        <v>0</v>
      </c>
      <c r="M79" s="110">
        <v>2</v>
      </c>
      <c r="N79" s="94">
        <f t="shared" si="2"/>
        <v>567</v>
      </c>
      <c r="O79" s="110">
        <v>0</v>
      </c>
      <c r="P79" s="110">
        <v>2</v>
      </c>
      <c r="Q79" s="94">
        <f t="shared" si="3"/>
        <v>569</v>
      </c>
      <c r="R79" s="110"/>
    </row>
    <row r="80" spans="1:18">
      <c r="A80" s="108" t="s">
        <v>1647</v>
      </c>
      <c r="B80" s="109">
        <v>4</v>
      </c>
      <c r="C80" s="110">
        <v>394</v>
      </c>
      <c r="D80" s="110">
        <v>64</v>
      </c>
      <c r="E80" s="110">
        <v>0</v>
      </c>
      <c r="F80" s="110">
        <v>13</v>
      </c>
      <c r="G80" s="111">
        <v>0</v>
      </c>
      <c r="H80" s="111">
        <v>0</v>
      </c>
      <c r="I80" s="111">
        <v>0</v>
      </c>
      <c r="J80" s="111">
        <v>0</v>
      </c>
      <c r="K80" s="111">
        <v>4</v>
      </c>
      <c r="L80" s="111">
        <v>0</v>
      </c>
      <c r="M80" s="110">
        <v>1</v>
      </c>
      <c r="N80" s="94">
        <f t="shared" si="2"/>
        <v>480</v>
      </c>
      <c r="O80" s="110">
        <v>0</v>
      </c>
      <c r="P80" s="110">
        <v>2</v>
      </c>
      <c r="Q80" s="94">
        <f t="shared" si="3"/>
        <v>482</v>
      </c>
      <c r="R80" s="110"/>
    </row>
    <row r="81" spans="1:18">
      <c r="A81" s="108" t="s">
        <v>1648</v>
      </c>
      <c r="B81" s="109">
        <v>2</v>
      </c>
      <c r="C81" s="110">
        <v>118</v>
      </c>
      <c r="D81" s="110">
        <v>454</v>
      </c>
      <c r="E81" s="110">
        <v>1</v>
      </c>
      <c r="F81" s="110">
        <v>0</v>
      </c>
      <c r="G81" s="111">
        <v>0</v>
      </c>
      <c r="H81" s="111">
        <v>1</v>
      </c>
      <c r="I81" s="111">
        <v>0</v>
      </c>
      <c r="J81" s="111">
        <v>1</v>
      </c>
      <c r="K81" s="111">
        <v>0</v>
      </c>
      <c r="L81" s="111">
        <v>2</v>
      </c>
      <c r="M81" s="110">
        <v>0</v>
      </c>
      <c r="N81" s="94">
        <f t="shared" si="2"/>
        <v>579</v>
      </c>
      <c r="O81" s="110">
        <v>0</v>
      </c>
      <c r="P81" s="110">
        <v>0</v>
      </c>
      <c r="Q81" s="94">
        <f t="shared" si="3"/>
        <v>579</v>
      </c>
      <c r="R81" s="110"/>
    </row>
    <row r="82" spans="1:18" ht="24">
      <c r="A82" s="108" t="s">
        <v>1649</v>
      </c>
      <c r="B82" s="109">
        <v>3</v>
      </c>
      <c r="C82" s="110">
        <v>337</v>
      </c>
      <c r="D82" s="110">
        <v>91</v>
      </c>
      <c r="E82" s="110">
        <v>1</v>
      </c>
      <c r="F82" s="110">
        <v>1</v>
      </c>
      <c r="G82" s="111">
        <v>0</v>
      </c>
      <c r="H82" s="111">
        <v>0</v>
      </c>
      <c r="I82" s="111">
        <v>0</v>
      </c>
      <c r="J82" s="111">
        <v>1</v>
      </c>
      <c r="K82" s="111">
        <v>0</v>
      </c>
      <c r="L82" s="111">
        <v>0</v>
      </c>
      <c r="M82" s="110">
        <v>3</v>
      </c>
      <c r="N82" s="94">
        <f t="shared" si="2"/>
        <v>437</v>
      </c>
      <c r="O82" s="110">
        <v>0</v>
      </c>
      <c r="P82" s="110">
        <v>0</v>
      </c>
      <c r="Q82" s="94">
        <f t="shared" si="3"/>
        <v>437</v>
      </c>
      <c r="R82" s="110"/>
    </row>
    <row r="83" spans="1:18" ht="24">
      <c r="A83" s="108" t="s">
        <v>1650</v>
      </c>
      <c r="B83" s="109">
        <v>4</v>
      </c>
      <c r="C83" s="110">
        <v>512</v>
      </c>
      <c r="D83" s="110">
        <v>15</v>
      </c>
      <c r="E83" s="110">
        <v>1</v>
      </c>
      <c r="F83" s="110">
        <v>3</v>
      </c>
      <c r="G83" s="111">
        <v>0</v>
      </c>
      <c r="H83" s="111">
        <v>0</v>
      </c>
      <c r="I83" s="111">
        <v>1</v>
      </c>
      <c r="J83" s="111">
        <v>0</v>
      </c>
      <c r="K83" s="111">
        <v>1</v>
      </c>
      <c r="L83" s="111">
        <v>0</v>
      </c>
      <c r="M83" s="110">
        <v>0</v>
      </c>
      <c r="N83" s="94">
        <f t="shared" si="2"/>
        <v>537</v>
      </c>
      <c r="O83" s="110">
        <v>0</v>
      </c>
      <c r="P83" s="110">
        <v>4</v>
      </c>
      <c r="Q83" s="94">
        <f t="shared" si="3"/>
        <v>541</v>
      </c>
      <c r="R83" s="110"/>
    </row>
    <row r="84" spans="1:18" ht="24">
      <c r="A84" s="108" t="s">
        <v>1651</v>
      </c>
      <c r="B84" s="109">
        <v>15</v>
      </c>
      <c r="C84" s="110">
        <v>367</v>
      </c>
      <c r="D84" s="110">
        <v>117</v>
      </c>
      <c r="E84" s="110">
        <v>0</v>
      </c>
      <c r="F84" s="110">
        <v>1</v>
      </c>
      <c r="G84" s="111">
        <v>0</v>
      </c>
      <c r="H84" s="111">
        <v>0</v>
      </c>
      <c r="I84" s="111">
        <v>1</v>
      </c>
      <c r="J84" s="111">
        <v>0</v>
      </c>
      <c r="K84" s="111">
        <v>1</v>
      </c>
      <c r="L84" s="111">
        <v>1</v>
      </c>
      <c r="M84" s="110">
        <v>1</v>
      </c>
      <c r="N84" s="94">
        <f t="shared" si="2"/>
        <v>504</v>
      </c>
      <c r="O84" s="110">
        <v>0</v>
      </c>
      <c r="P84" s="110">
        <v>2</v>
      </c>
      <c r="Q84" s="94">
        <f t="shared" si="3"/>
        <v>506</v>
      </c>
      <c r="R84" s="110"/>
    </row>
    <row r="85" spans="1:18" ht="24">
      <c r="A85" s="108" t="s">
        <v>1652</v>
      </c>
      <c r="B85" s="109">
        <v>8</v>
      </c>
      <c r="C85" s="110">
        <v>323</v>
      </c>
      <c r="D85" s="110">
        <v>128</v>
      </c>
      <c r="E85" s="110">
        <v>0</v>
      </c>
      <c r="F85" s="110">
        <v>3</v>
      </c>
      <c r="G85" s="111">
        <v>0</v>
      </c>
      <c r="H85" s="111">
        <v>0</v>
      </c>
      <c r="I85" s="111">
        <v>0</v>
      </c>
      <c r="J85" s="111">
        <v>0</v>
      </c>
      <c r="K85" s="111">
        <v>1</v>
      </c>
      <c r="L85" s="111">
        <v>0</v>
      </c>
      <c r="M85" s="110">
        <v>0</v>
      </c>
      <c r="N85" s="94">
        <f t="shared" si="2"/>
        <v>463</v>
      </c>
      <c r="O85" s="110">
        <v>0</v>
      </c>
      <c r="P85" s="110">
        <v>1</v>
      </c>
      <c r="Q85" s="94">
        <f t="shared" si="3"/>
        <v>464</v>
      </c>
      <c r="R85" s="110"/>
    </row>
    <row r="86" spans="1:18" ht="24">
      <c r="A86" s="108" t="s">
        <v>1653</v>
      </c>
      <c r="B86" s="109">
        <v>34</v>
      </c>
      <c r="C86" s="110">
        <v>426</v>
      </c>
      <c r="D86" s="110">
        <v>119</v>
      </c>
      <c r="E86" s="110">
        <v>2</v>
      </c>
      <c r="F86" s="110">
        <v>0</v>
      </c>
      <c r="G86" s="111">
        <v>2</v>
      </c>
      <c r="H86" s="111">
        <v>0</v>
      </c>
      <c r="I86" s="111">
        <v>0</v>
      </c>
      <c r="J86" s="111">
        <v>0</v>
      </c>
      <c r="K86" s="111">
        <v>1</v>
      </c>
      <c r="L86" s="111">
        <v>1</v>
      </c>
      <c r="M86" s="110">
        <v>1</v>
      </c>
      <c r="N86" s="94">
        <f t="shared" si="2"/>
        <v>586</v>
      </c>
      <c r="O86" s="110">
        <v>0</v>
      </c>
      <c r="P86" s="110">
        <v>2</v>
      </c>
      <c r="Q86" s="94">
        <f t="shared" si="3"/>
        <v>588</v>
      </c>
      <c r="R86" s="110"/>
    </row>
    <row r="87" spans="1:18">
      <c r="A87" s="108" t="s">
        <v>1654</v>
      </c>
      <c r="B87" s="109">
        <v>3</v>
      </c>
      <c r="C87" s="110">
        <v>319</v>
      </c>
      <c r="D87" s="110">
        <v>72</v>
      </c>
      <c r="E87" s="110">
        <v>1</v>
      </c>
      <c r="F87" s="110">
        <v>0</v>
      </c>
      <c r="G87" s="111">
        <v>0</v>
      </c>
      <c r="H87" s="111">
        <v>0</v>
      </c>
      <c r="I87" s="111">
        <v>1</v>
      </c>
      <c r="J87" s="111">
        <v>0</v>
      </c>
      <c r="K87" s="111">
        <v>0</v>
      </c>
      <c r="L87" s="111">
        <v>0</v>
      </c>
      <c r="M87" s="110">
        <v>1</v>
      </c>
      <c r="N87" s="94">
        <f t="shared" si="2"/>
        <v>397</v>
      </c>
      <c r="O87" s="110">
        <v>0</v>
      </c>
      <c r="P87" s="110">
        <v>2</v>
      </c>
      <c r="Q87" s="94">
        <f t="shared" si="3"/>
        <v>399</v>
      </c>
      <c r="R87" s="110"/>
    </row>
    <row r="88" spans="1:18" ht="24.75">
      <c r="A88" s="113" t="s">
        <v>1655</v>
      </c>
      <c r="B88" s="109">
        <v>1</v>
      </c>
      <c r="C88" s="110">
        <v>390</v>
      </c>
      <c r="D88" s="110">
        <v>83</v>
      </c>
      <c r="E88" s="110">
        <v>0</v>
      </c>
      <c r="F88" s="110">
        <v>2</v>
      </c>
      <c r="G88" s="111">
        <v>0</v>
      </c>
      <c r="H88" s="111">
        <v>0</v>
      </c>
      <c r="I88" s="111">
        <v>0</v>
      </c>
      <c r="J88" s="111">
        <v>0</v>
      </c>
      <c r="K88" s="111">
        <v>2</v>
      </c>
      <c r="L88" s="111">
        <v>0</v>
      </c>
      <c r="M88" s="110">
        <v>1</v>
      </c>
      <c r="N88" s="94">
        <f t="shared" si="2"/>
        <v>479</v>
      </c>
      <c r="O88" s="110">
        <v>0</v>
      </c>
      <c r="P88" s="110">
        <v>1</v>
      </c>
      <c r="Q88" s="94">
        <f t="shared" si="3"/>
        <v>480</v>
      </c>
      <c r="R88" s="110"/>
    </row>
    <row r="89" spans="1:18">
      <c r="A89" s="113" t="s">
        <v>1656</v>
      </c>
      <c r="B89" s="109">
        <v>2</v>
      </c>
      <c r="C89" s="110">
        <v>138</v>
      </c>
      <c r="D89" s="110">
        <v>253</v>
      </c>
      <c r="E89" s="110">
        <v>2</v>
      </c>
      <c r="F89" s="110">
        <v>0</v>
      </c>
      <c r="G89" s="111">
        <v>0</v>
      </c>
      <c r="H89" s="111">
        <v>0</v>
      </c>
      <c r="I89" s="111">
        <v>0</v>
      </c>
      <c r="J89" s="111">
        <v>0</v>
      </c>
      <c r="K89" s="111">
        <v>0</v>
      </c>
      <c r="L89" s="111">
        <v>1</v>
      </c>
      <c r="M89" s="110">
        <v>0</v>
      </c>
      <c r="N89" s="94">
        <f t="shared" si="2"/>
        <v>396</v>
      </c>
      <c r="O89" s="110">
        <v>0</v>
      </c>
      <c r="P89" s="110">
        <v>0</v>
      </c>
      <c r="Q89" s="94">
        <f t="shared" si="3"/>
        <v>396</v>
      </c>
      <c r="R89" s="110"/>
    </row>
    <row r="90" spans="1:18">
      <c r="A90" s="108" t="s">
        <v>1657</v>
      </c>
      <c r="B90" s="109">
        <v>1</v>
      </c>
      <c r="C90" s="110">
        <v>372</v>
      </c>
      <c r="D90" s="110">
        <v>15</v>
      </c>
      <c r="E90" s="110">
        <v>2</v>
      </c>
      <c r="F90" s="110">
        <v>0</v>
      </c>
      <c r="G90" s="111">
        <v>2</v>
      </c>
      <c r="H90" s="111">
        <v>0</v>
      </c>
      <c r="I90" s="111">
        <v>0</v>
      </c>
      <c r="J90" s="111">
        <v>1</v>
      </c>
      <c r="K90" s="111">
        <v>0</v>
      </c>
      <c r="L90" s="111">
        <v>1</v>
      </c>
      <c r="M90" s="110">
        <v>4</v>
      </c>
      <c r="N90" s="94">
        <f t="shared" si="2"/>
        <v>398</v>
      </c>
      <c r="O90" s="110">
        <v>0</v>
      </c>
      <c r="P90" s="110">
        <v>7</v>
      </c>
      <c r="Q90" s="94">
        <f t="shared" si="3"/>
        <v>405</v>
      </c>
      <c r="R90" s="110"/>
    </row>
    <row r="91" spans="1:18">
      <c r="A91" s="108" t="s">
        <v>1658</v>
      </c>
      <c r="B91" s="109">
        <v>0</v>
      </c>
      <c r="C91" s="110">
        <v>382</v>
      </c>
      <c r="D91" s="110">
        <v>31</v>
      </c>
      <c r="E91" s="110">
        <v>0</v>
      </c>
      <c r="F91" s="110">
        <v>0</v>
      </c>
      <c r="G91" s="111">
        <v>0</v>
      </c>
      <c r="H91" s="111">
        <v>0</v>
      </c>
      <c r="I91" s="111">
        <v>0</v>
      </c>
      <c r="J91" s="111">
        <v>0</v>
      </c>
      <c r="K91" s="111">
        <v>2</v>
      </c>
      <c r="L91" s="111">
        <v>0</v>
      </c>
      <c r="M91" s="110">
        <v>0</v>
      </c>
      <c r="N91" s="94">
        <f t="shared" si="2"/>
        <v>415</v>
      </c>
      <c r="O91" s="110">
        <v>0</v>
      </c>
      <c r="P91" s="110">
        <v>1</v>
      </c>
      <c r="Q91" s="94">
        <f t="shared" si="3"/>
        <v>416</v>
      </c>
      <c r="R91" s="110"/>
    </row>
    <row r="92" spans="1:18">
      <c r="A92" s="108" t="s">
        <v>1659</v>
      </c>
      <c r="B92" s="109">
        <v>2</v>
      </c>
      <c r="C92" s="110">
        <v>237</v>
      </c>
      <c r="D92" s="110">
        <v>11</v>
      </c>
      <c r="E92" s="110">
        <v>0</v>
      </c>
      <c r="F92" s="110">
        <v>0</v>
      </c>
      <c r="G92" s="111">
        <v>0</v>
      </c>
      <c r="H92" s="111">
        <v>0</v>
      </c>
      <c r="I92" s="111">
        <v>0</v>
      </c>
      <c r="J92" s="111">
        <v>0</v>
      </c>
      <c r="K92" s="111">
        <v>0</v>
      </c>
      <c r="L92" s="111">
        <v>0</v>
      </c>
      <c r="M92" s="110">
        <v>1</v>
      </c>
      <c r="N92" s="94">
        <f t="shared" si="2"/>
        <v>251</v>
      </c>
      <c r="O92" s="110">
        <v>0</v>
      </c>
      <c r="P92" s="110">
        <v>0</v>
      </c>
      <c r="Q92" s="94">
        <f t="shared" si="3"/>
        <v>251</v>
      </c>
      <c r="R92" s="110"/>
    </row>
    <row r="93" spans="1:18">
      <c r="A93" s="108" t="s">
        <v>1660</v>
      </c>
      <c r="B93" s="109">
        <v>7</v>
      </c>
      <c r="C93" s="110">
        <v>157</v>
      </c>
      <c r="D93" s="110">
        <v>346</v>
      </c>
      <c r="E93" s="110">
        <v>3</v>
      </c>
      <c r="F93" s="110">
        <v>4</v>
      </c>
      <c r="G93" s="111">
        <v>0</v>
      </c>
      <c r="H93" s="111">
        <v>2</v>
      </c>
      <c r="I93" s="111">
        <v>0</v>
      </c>
      <c r="J93" s="111">
        <v>1</v>
      </c>
      <c r="K93" s="111">
        <v>2</v>
      </c>
      <c r="L93" s="111">
        <v>1</v>
      </c>
      <c r="M93" s="110">
        <v>0</v>
      </c>
      <c r="N93" s="94">
        <f t="shared" si="2"/>
        <v>523</v>
      </c>
      <c r="O93" s="110">
        <v>0</v>
      </c>
      <c r="P93" s="110">
        <v>9</v>
      </c>
      <c r="Q93" s="94">
        <f t="shared" si="3"/>
        <v>532</v>
      </c>
      <c r="R93" s="110"/>
    </row>
    <row r="94" spans="1:18">
      <c r="A94" s="108" t="s">
        <v>1661</v>
      </c>
      <c r="B94" s="109">
        <v>4</v>
      </c>
      <c r="C94" s="110">
        <v>314</v>
      </c>
      <c r="D94" s="110">
        <v>161</v>
      </c>
      <c r="E94" s="110">
        <v>7</v>
      </c>
      <c r="F94" s="110">
        <v>3</v>
      </c>
      <c r="G94" s="111">
        <v>1</v>
      </c>
      <c r="H94" s="111">
        <v>2</v>
      </c>
      <c r="I94" s="111">
        <v>0</v>
      </c>
      <c r="J94" s="111">
        <v>0</v>
      </c>
      <c r="K94" s="111">
        <v>1</v>
      </c>
      <c r="L94" s="111">
        <v>3</v>
      </c>
      <c r="M94" s="110">
        <v>6</v>
      </c>
      <c r="N94" s="94">
        <f t="shared" si="2"/>
        <v>502</v>
      </c>
      <c r="O94" s="110">
        <v>0</v>
      </c>
      <c r="P94" s="110">
        <v>6</v>
      </c>
      <c r="Q94" s="94">
        <f t="shared" si="3"/>
        <v>508</v>
      </c>
      <c r="R94" s="110"/>
    </row>
    <row r="95" spans="1:18" ht="36">
      <c r="A95" s="108" t="s">
        <v>1662</v>
      </c>
      <c r="B95" s="109">
        <v>0</v>
      </c>
      <c r="C95" s="110">
        <v>182</v>
      </c>
      <c r="D95" s="110">
        <v>88</v>
      </c>
      <c r="E95" s="110">
        <v>2</v>
      </c>
      <c r="F95" s="110">
        <v>2</v>
      </c>
      <c r="G95" s="111">
        <v>0</v>
      </c>
      <c r="H95" s="111">
        <v>0</v>
      </c>
      <c r="I95" s="111">
        <v>0</v>
      </c>
      <c r="J95" s="111">
        <v>0</v>
      </c>
      <c r="K95" s="111">
        <v>0</v>
      </c>
      <c r="L95" s="111">
        <v>0</v>
      </c>
      <c r="M95" s="110">
        <v>1</v>
      </c>
      <c r="N95" s="94">
        <f t="shared" si="2"/>
        <v>275</v>
      </c>
      <c r="O95" s="110">
        <v>0</v>
      </c>
      <c r="P95" s="110">
        <v>1</v>
      </c>
      <c r="Q95" s="94">
        <f t="shared" si="3"/>
        <v>276</v>
      </c>
      <c r="R95" s="110"/>
    </row>
    <row r="96" spans="1:18">
      <c r="A96" s="108" t="s">
        <v>1663</v>
      </c>
      <c r="B96" s="109">
        <v>0</v>
      </c>
      <c r="C96" s="110">
        <v>67</v>
      </c>
      <c r="D96" s="110">
        <v>220</v>
      </c>
      <c r="E96" s="110">
        <v>3</v>
      </c>
      <c r="F96" s="110">
        <v>0</v>
      </c>
      <c r="G96" s="111">
        <v>1</v>
      </c>
      <c r="H96" s="111">
        <v>1</v>
      </c>
      <c r="I96" s="111">
        <v>0</v>
      </c>
      <c r="J96" s="111">
        <v>0</v>
      </c>
      <c r="K96" s="111">
        <v>2</v>
      </c>
      <c r="L96" s="111">
        <v>0</v>
      </c>
      <c r="M96" s="110">
        <v>0</v>
      </c>
      <c r="N96" s="94">
        <f t="shared" si="2"/>
        <v>294</v>
      </c>
      <c r="O96" s="110">
        <v>0</v>
      </c>
      <c r="P96" s="110">
        <v>0</v>
      </c>
      <c r="Q96" s="94">
        <f t="shared" si="3"/>
        <v>294</v>
      </c>
      <c r="R96" s="110"/>
    </row>
    <row r="97" spans="1:18" ht="24">
      <c r="A97" s="108" t="s">
        <v>1664</v>
      </c>
      <c r="B97" s="109">
        <v>3</v>
      </c>
      <c r="C97" s="110">
        <v>113</v>
      </c>
      <c r="D97" s="110">
        <v>245</v>
      </c>
      <c r="E97" s="110">
        <v>3</v>
      </c>
      <c r="F97" s="110">
        <v>1</v>
      </c>
      <c r="G97" s="111">
        <v>0</v>
      </c>
      <c r="H97" s="111">
        <v>1</v>
      </c>
      <c r="I97" s="111">
        <v>0</v>
      </c>
      <c r="J97" s="111">
        <v>0</v>
      </c>
      <c r="K97" s="111">
        <v>0</v>
      </c>
      <c r="L97" s="111">
        <v>2</v>
      </c>
      <c r="M97" s="110">
        <v>0</v>
      </c>
      <c r="N97" s="94">
        <f t="shared" si="2"/>
        <v>368</v>
      </c>
      <c r="O97" s="110">
        <v>0</v>
      </c>
      <c r="P97" s="110">
        <v>2</v>
      </c>
      <c r="Q97" s="94">
        <f t="shared" si="3"/>
        <v>370</v>
      </c>
      <c r="R97" s="110"/>
    </row>
    <row r="98" spans="1:18">
      <c r="A98" s="108" t="s">
        <v>1665</v>
      </c>
      <c r="B98" s="109">
        <v>1</v>
      </c>
      <c r="C98" s="110">
        <v>91</v>
      </c>
      <c r="D98" s="110">
        <v>315</v>
      </c>
      <c r="E98" s="110">
        <v>1</v>
      </c>
      <c r="F98" s="110">
        <v>1</v>
      </c>
      <c r="G98" s="111">
        <v>0</v>
      </c>
      <c r="H98" s="111">
        <v>0</v>
      </c>
      <c r="I98" s="111">
        <v>2</v>
      </c>
      <c r="J98" s="111">
        <v>0</v>
      </c>
      <c r="K98" s="111">
        <v>0</v>
      </c>
      <c r="L98" s="111">
        <v>1</v>
      </c>
      <c r="M98" s="110">
        <v>3</v>
      </c>
      <c r="N98" s="94">
        <f t="shared" si="2"/>
        <v>415</v>
      </c>
      <c r="O98" s="110">
        <v>0</v>
      </c>
      <c r="P98" s="110">
        <v>0</v>
      </c>
      <c r="Q98" s="94">
        <f t="shared" si="3"/>
        <v>415</v>
      </c>
      <c r="R98" s="110"/>
    </row>
    <row r="99" spans="1:18">
      <c r="A99" s="108" t="s">
        <v>1666</v>
      </c>
      <c r="B99" s="109">
        <v>1</v>
      </c>
      <c r="C99" s="110">
        <v>102</v>
      </c>
      <c r="D99" s="110">
        <v>149</v>
      </c>
      <c r="E99" s="110">
        <v>3</v>
      </c>
      <c r="F99" s="110">
        <v>2</v>
      </c>
      <c r="G99" s="111">
        <v>0</v>
      </c>
      <c r="H99" s="111">
        <v>0</v>
      </c>
      <c r="I99" s="111">
        <v>1</v>
      </c>
      <c r="J99" s="111">
        <v>0</v>
      </c>
      <c r="K99" s="111">
        <v>0</v>
      </c>
      <c r="L99" s="111">
        <v>1</v>
      </c>
      <c r="M99" s="110">
        <v>0</v>
      </c>
      <c r="N99" s="94">
        <f t="shared" si="2"/>
        <v>259</v>
      </c>
      <c r="O99" s="110">
        <v>0</v>
      </c>
      <c r="P99" s="110">
        <v>1</v>
      </c>
      <c r="Q99" s="94">
        <f t="shared" si="3"/>
        <v>260</v>
      </c>
      <c r="R99" s="110"/>
    </row>
    <row r="100" spans="1:18" ht="24">
      <c r="A100" s="108" t="s">
        <v>1667</v>
      </c>
      <c r="B100" s="109">
        <v>1</v>
      </c>
      <c r="C100" s="110">
        <v>65</v>
      </c>
      <c r="D100" s="110">
        <v>131</v>
      </c>
      <c r="E100" s="110">
        <v>2</v>
      </c>
      <c r="F100" s="110">
        <v>0</v>
      </c>
      <c r="G100" s="111">
        <v>0</v>
      </c>
      <c r="H100" s="111">
        <v>0</v>
      </c>
      <c r="I100" s="111">
        <v>0</v>
      </c>
      <c r="J100" s="111">
        <v>2</v>
      </c>
      <c r="K100" s="111">
        <v>0</v>
      </c>
      <c r="L100" s="111">
        <v>1</v>
      </c>
      <c r="M100" s="110">
        <v>1</v>
      </c>
      <c r="N100" s="94">
        <f t="shared" si="2"/>
        <v>203</v>
      </c>
      <c r="O100" s="110">
        <v>0</v>
      </c>
      <c r="P100" s="110">
        <v>0</v>
      </c>
      <c r="Q100" s="94">
        <f t="shared" si="3"/>
        <v>203</v>
      </c>
      <c r="R100" s="110"/>
    </row>
    <row r="101" spans="1:18" ht="24">
      <c r="A101" s="108" t="s">
        <v>1668</v>
      </c>
      <c r="B101" s="109">
        <v>1</v>
      </c>
      <c r="C101" s="110">
        <v>270</v>
      </c>
      <c r="D101" s="110">
        <v>191</v>
      </c>
      <c r="E101" s="110">
        <v>1</v>
      </c>
      <c r="F101" s="110">
        <v>0</v>
      </c>
      <c r="G101" s="111">
        <v>0</v>
      </c>
      <c r="H101" s="111">
        <v>0</v>
      </c>
      <c r="I101" s="111">
        <v>0</v>
      </c>
      <c r="J101" s="111">
        <v>0</v>
      </c>
      <c r="K101" s="111">
        <v>0</v>
      </c>
      <c r="L101" s="111">
        <v>0</v>
      </c>
      <c r="M101" s="110">
        <v>0</v>
      </c>
      <c r="N101" s="94">
        <f t="shared" si="2"/>
        <v>463</v>
      </c>
      <c r="O101" s="110">
        <v>0</v>
      </c>
      <c r="P101" s="110">
        <v>3</v>
      </c>
      <c r="Q101" s="94">
        <f t="shared" si="3"/>
        <v>466</v>
      </c>
      <c r="R101" s="110"/>
    </row>
    <row r="102" spans="1:18" ht="24">
      <c r="A102" s="108" t="s">
        <v>1669</v>
      </c>
      <c r="B102" s="109">
        <v>4</v>
      </c>
      <c r="C102" s="110">
        <v>264</v>
      </c>
      <c r="D102" s="110">
        <v>102</v>
      </c>
      <c r="E102" s="110">
        <v>1</v>
      </c>
      <c r="F102" s="110">
        <v>0</v>
      </c>
      <c r="G102" s="111">
        <v>1</v>
      </c>
      <c r="H102" s="111">
        <v>1</v>
      </c>
      <c r="I102" s="111">
        <v>1</v>
      </c>
      <c r="J102" s="111">
        <v>0</v>
      </c>
      <c r="K102" s="111">
        <v>0</v>
      </c>
      <c r="L102" s="111">
        <v>0</v>
      </c>
      <c r="M102" s="110">
        <v>2</v>
      </c>
      <c r="N102" s="94">
        <f t="shared" si="2"/>
        <v>376</v>
      </c>
      <c r="O102" s="110">
        <v>0</v>
      </c>
      <c r="P102" s="110">
        <v>0</v>
      </c>
      <c r="Q102" s="94">
        <f t="shared" si="3"/>
        <v>376</v>
      </c>
      <c r="R102" s="110"/>
    </row>
    <row r="103" spans="1:18">
      <c r="A103" s="113" t="s">
        <v>1670</v>
      </c>
      <c r="B103" s="109">
        <v>0</v>
      </c>
      <c r="C103" s="110">
        <v>95</v>
      </c>
      <c r="D103" s="110">
        <v>21</v>
      </c>
      <c r="E103" s="110">
        <v>0</v>
      </c>
      <c r="F103" s="110">
        <v>0</v>
      </c>
      <c r="G103" s="111">
        <v>0</v>
      </c>
      <c r="H103" s="111">
        <v>0</v>
      </c>
      <c r="I103" s="111">
        <v>0</v>
      </c>
      <c r="J103" s="111">
        <v>0</v>
      </c>
      <c r="K103" s="111">
        <v>0</v>
      </c>
      <c r="L103" s="111">
        <v>1</v>
      </c>
      <c r="M103" s="110">
        <v>0</v>
      </c>
      <c r="N103" s="94">
        <f t="shared" si="2"/>
        <v>117</v>
      </c>
      <c r="O103" s="110">
        <v>0</v>
      </c>
      <c r="P103" s="110">
        <v>0</v>
      </c>
      <c r="Q103" s="94">
        <f t="shared" si="3"/>
        <v>117</v>
      </c>
      <c r="R103" s="110"/>
    </row>
    <row r="104" spans="1:18">
      <c r="A104" s="113" t="s">
        <v>1671</v>
      </c>
      <c r="B104" s="109">
        <v>3</v>
      </c>
      <c r="C104" s="110">
        <v>425</v>
      </c>
      <c r="D104" s="110">
        <v>46</v>
      </c>
      <c r="E104" s="110">
        <v>5</v>
      </c>
      <c r="F104" s="110">
        <v>1</v>
      </c>
      <c r="G104" s="111">
        <v>1</v>
      </c>
      <c r="H104" s="111">
        <v>0</v>
      </c>
      <c r="I104" s="111">
        <v>2</v>
      </c>
      <c r="J104" s="111">
        <v>0</v>
      </c>
      <c r="K104" s="111">
        <v>2</v>
      </c>
      <c r="L104" s="111">
        <v>0</v>
      </c>
      <c r="M104" s="110">
        <v>0</v>
      </c>
      <c r="N104" s="94">
        <f t="shared" si="2"/>
        <v>485</v>
      </c>
      <c r="O104" s="110">
        <v>0</v>
      </c>
      <c r="P104" s="110">
        <v>0</v>
      </c>
      <c r="Q104" s="94">
        <f t="shared" si="3"/>
        <v>485</v>
      </c>
      <c r="R104" s="110"/>
    </row>
    <row r="105" spans="1:18" ht="24.75">
      <c r="A105" s="113" t="s">
        <v>1672</v>
      </c>
      <c r="B105" s="109">
        <v>2</v>
      </c>
      <c r="C105" s="110">
        <v>2</v>
      </c>
      <c r="D105" s="110">
        <v>174</v>
      </c>
      <c r="E105" s="110">
        <v>0</v>
      </c>
      <c r="F105" s="110">
        <v>1</v>
      </c>
      <c r="G105" s="111">
        <v>1</v>
      </c>
      <c r="H105" s="111">
        <v>1</v>
      </c>
      <c r="I105" s="111">
        <v>1</v>
      </c>
      <c r="J105" s="111">
        <v>0</v>
      </c>
      <c r="K105" s="111">
        <v>0</v>
      </c>
      <c r="L105" s="111">
        <v>0</v>
      </c>
      <c r="M105" s="110">
        <v>0</v>
      </c>
      <c r="N105" s="94">
        <f t="shared" si="2"/>
        <v>182</v>
      </c>
      <c r="O105" s="110">
        <v>0</v>
      </c>
      <c r="P105" s="110">
        <v>0</v>
      </c>
      <c r="Q105" s="94">
        <f t="shared" si="3"/>
        <v>182</v>
      </c>
      <c r="R105" s="110"/>
    </row>
    <row r="106" spans="1:18">
      <c r="A106" s="112" t="s">
        <v>1673</v>
      </c>
      <c r="B106" s="109">
        <v>5</v>
      </c>
      <c r="C106" s="110">
        <v>102</v>
      </c>
      <c r="D106" s="110">
        <v>223</v>
      </c>
      <c r="E106" s="110">
        <v>3</v>
      </c>
      <c r="F106" s="110">
        <v>0</v>
      </c>
      <c r="G106" s="111">
        <v>0</v>
      </c>
      <c r="H106" s="111">
        <v>0</v>
      </c>
      <c r="I106" s="111">
        <v>0</v>
      </c>
      <c r="J106" s="111">
        <v>0</v>
      </c>
      <c r="K106" s="111">
        <v>0</v>
      </c>
      <c r="L106" s="111">
        <v>3</v>
      </c>
      <c r="M106" s="110">
        <v>1</v>
      </c>
      <c r="N106" s="94">
        <f t="shared" si="2"/>
        <v>337</v>
      </c>
      <c r="O106" s="110">
        <v>0</v>
      </c>
      <c r="P106" s="110">
        <v>2</v>
      </c>
      <c r="Q106" s="94">
        <f t="shared" si="3"/>
        <v>339</v>
      </c>
      <c r="R106" s="110"/>
    </row>
    <row r="107" spans="1:18">
      <c r="A107" s="112" t="s">
        <v>1674</v>
      </c>
      <c r="B107" s="109">
        <v>2</v>
      </c>
      <c r="C107" s="110">
        <v>396</v>
      </c>
      <c r="D107" s="110">
        <v>151</v>
      </c>
      <c r="E107" s="110">
        <v>4</v>
      </c>
      <c r="F107" s="110">
        <v>0</v>
      </c>
      <c r="G107" s="111">
        <v>0</v>
      </c>
      <c r="H107" s="111">
        <v>0</v>
      </c>
      <c r="I107" s="111">
        <v>0</v>
      </c>
      <c r="J107" s="111">
        <v>0</v>
      </c>
      <c r="K107" s="111">
        <v>1</v>
      </c>
      <c r="L107" s="111">
        <v>0</v>
      </c>
      <c r="M107" s="110">
        <v>1</v>
      </c>
      <c r="N107" s="94">
        <f t="shared" si="2"/>
        <v>555</v>
      </c>
      <c r="O107" s="110">
        <v>0</v>
      </c>
      <c r="P107" s="110">
        <v>0</v>
      </c>
      <c r="Q107" s="94">
        <f t="shared" si="3"/>
        <v>555</v>
      </c>
      <c r="R107" s="110"/>
    </row>
    <row r="108" spans="1:18">
      <c r="A108" s="112" t="s">
        <v>1675</v>
      </c>
      <c r="B108" s="109">
        <v>2</v>
      </c>
      <c r="C108" s="110">
        <v>5</v>
      </c>
      <c r="D108" s="110">
        <v>260</v>
      </c>
      <c r="E108" s="110">
        <v>3</v>
      </c>
      <c r="F108" s="110">
        <v>1</v>
      </c>
      <c r="G108" s="111">
        <v>0</v>
      </c>
      <c r="H108" s="111">
        <v>0</v>
      </c>
      <c r="I108" s="111">
        <v>0</v>
      </c>
      <c r="J108" s="111">
        <v>1</v>
      </c>
      <c r="K108" s="111">
        <v>0</v>
      </c>
      <c r="L108" s="111">
        <v>0</v>
      </c>
      <c r="M108" s="110">
        <v>2</v>
      </c>
      <c r="N108" s="94">
        <f t="shared" si="2"/>
        <v>274</v>
      </c>
      <c r="O108" s="110">
        <v>0</v>
      </c>
      <c r="P108" s="110">
        <v>1</v>
      </c>
      <c r="Q108" s="94">
        <f t="shared" si="3"/>
        <v>275</v>
      </c>
      <c r="R108" s="110"/>
    </row>
    <row r="109" spans="1:18">
      <c r="A109" s="112" t="s">
        <v>1676</v>
      </c>
      <c r="B109" s="109">
        <v>1</v>
      </c>
      <c r="C109" s="110">
        <v>209</v>
      </c>
      <c r="D109" s="110">
        <v>59</v>
      </c>
      <c r="E109" s="110">
        <v>0</v>
      </c>
      <c r="F109" s="110">
        <v>2</v>
      </c>
      <c r="G109" s="111">
        <v>0</v>
      </c>
      <c r="H109" s="111">
        <v>0</v>
      </c>
      <c r="I109" s="111">
        <v>0</v>
      </c>
      <c r="J109" s="111">
        <v>0</v>
      </c>
      <c r="K109" s="111">
        <v>0</v>
      </c>
      <c r="L109" s="111">
        <v>1</v>
      </c>
      <c r="M109" s="110">
        <v>1</v>
      </c>
      <c r="N109" s="94">
        <f t="shared" si="2"/>
        <v>273</v>
      </c>
      <c r="O109" s="110">
        <v>0</v>
      </c>
      <c r="P109" s="110">
        <v>0</v>
      </c>
      <c r="Q109" s="94">
        <f t="shared" si="3"/>
        <v>273</v>
      </c>
      <c r="R109" s="110"/>
    </row>
    <row r="110" spans="1:18" ht="24">
      <c r="A110" s="112" t="s">
        <v>1677</v>
      </c>
      <c r="B110" s="109">
        <v>3</v>
      </c>
      <c r="C110" s="110">
        <v>130</v>
      </c>
      <c r="D110" s="110">
        <v>116</v>
      </c>
      <c r="E110" s="110">
        <v>1</v>
      </c>
      <c r="F110" s="110">
        <v>0</v>
      </c>
      <c r="G110" s="111">
        <v>0</v>
      </c>
      <c r="H110" s="111">
        <v>1</v>
      </c>
      <c r="I110" s="111">
        <v>0</v>
      </c>
      <c r="J110" s="111">
        <v>2</v>
      </c>
      <c r="K110" s="111">
        <v>0</v>
      </c>
      <c r="L110" s="111">
        <v>1</v>
      </c>
      <c r="M110" s="110">
        <v>0</v>
      </c>
      <c r="N110" s="94">
        <f t="shared" si="2"/>
        <v>254</v>
      </c>
      <c r="O110" s="110">
        <v>0</v>
      </c>
      <c r="P110" s="110">
        <v>0</v>
      </c>
      <c r="Q110" s="94">
        <f t="shared" si="3"/>
        <v>254</v>
      </c>
      <c r="R110" s="110"/>
    </row>
    <row r="111" spans="1:18" ht="24">
      <c r="A111" s="112" t="s">
        <v>1678</v>
      </c>
      <c r="B111" s="109">
        <v>1</v>
      </c>
      <c r="C111" s="110">
        <v>191</v>
      </c>
      <c r="D111" s="110">
        <v>292</v>
      </c>
      <c r="E111" s="110">
        <v>1</v>
      </c>
      <c r="F111" s="110">
        <v>0</v>
      </c>
      <c r="G111" s="111">
        <v>1</v>
      </c>
      <c r="H111" s="111">
        <v>0</v>
      </c>
      <c r="I111" s="111">
        <v>0</v>
      </c>
      <c r="J111" s="111">
        <v>0</v>
      </c>
      <c r="K111" s="111">
        <v>0</v>
      </c>
      <c r="L111" s="111">
        <v>1</v>
      </c>
      <c r="M111" s="110">
        <v>1</v>
      </c>
      <c r="N111" s="94">
        <f t="shared" si="2"/>
        <v>488</v>
      </c>
      <c r="O111" s="110">
        <v>0</v>
      </c>
      <c r="P111" s="110">
        <v>1</v>
      </c>
      <c r="Q111" s="94">
        <f t="shared" si="3"/>
        <v>489</v>
      </c>
      <c r="R111" s="110"/>
    </row>
    <row r="112" spans="1:18" ht="24">
      <c r="A112" s="112" t="s">
        <v>1679</v>
      </c>
      <c r="B112" s="109">
        <v>1</v>
      </c>
      <c r="C112" s="110">
        <v>155</v>
      </c>
      <c r="D112" s="110">
        <v>288</v>
      </c>
      <c r="E112" s="110">
        <v>4</v>
      </c>
      <c r="F112" s="110">
        <v>0</v>
      </c>
      <c r="G112" s="111">
        <v>0</v>
      </c>
      <c r="H112" s="111">
        <v>0</v>
      </c>
      <c r="I112" s="111">
        <v>1</v>
      </c>
      <c r="J112" s="111">
        <v>0</v>
      </c>
      <c r="K112" s="111">
        <v>1</v>
      </c>
      <c r="L112" s="111">
        <v>1</v>
      </c>
      <c r="M112" s="110">
        <v>0</v>
      </c>
      <c r="N112" s="94">
        <f t="shared" si="2"/>
        <v>451</v>
      </c>
      <c r="O112" s="110">
        <v>0</v>
      </c>
      <c r="P112" s="110">
        <v>0</v>
      </c>
      <c r="Q112" s="94">
        <f t="shared" si="3"/>
        <v>451</v>
      </c>
      <c r="R112" s="110"/>
    </row>
    <row r="113" spans="1:18">
      <c r="A113" s="112" t="s">
        <v>1680</v>
      </c>
      <c r="B113" s="109">
        <v>1</v>
      </c>
      <c r="C113" s="110">
        <v>222</v>
      </c>
      <c r="D113" s="110">
        <v>136</v>
      </c>
      <c r="E113" s="110">
        <v>0</v>
      </c>
      <c r="F113" s="110">
        <v>0</v>
      </c>
      <c r="G113" s="111">
        <v>0</v>
      </c>
      <c r="H113" s="111">
        <v>1</v>
      </c>
      <c r="I113" s="111">
        <v>0</v>
      </c>
      <c r="J113" s="111">
        <v>0</v>
      </c>
      <c r="K113" s="111">
        <v>0</v>
      </c>
      <c r="L113" s="111">
        <v>0</v>
      </c>
      <c r="M113" s="110">
        <v>1</v>
      </c>
      <c r="N113" s="94">
        <f t="shared" si="2"/>
        <v>361</v>
      </c>
      <c r="O113" s="110">
        <v>0</v>
      </c>
      <c r="P113" s="110">
        <v>1</v>
      </c>
      <c r="Q113" s="94">
        <f t="shared" si="3"/>
        <v>362</v>
      </c>
      <c r="R113" s="110"/>
    </row>
    <row r="114" spans="1:18" ht="36">
      <c r="A114" s="112" t="s">
        <v>1681</v>
      </c>
      <c r="B114" s="109">
        <v>0</v>
      </c>
      <c r="C114" s="110">
        <v>47</v>
      </c>
      <c r="D114" s="110">
        <v>428</v>
      </c>
      <c r="E114" s="110">
        <v>1</v>
      </c>
      <c r="F114" s="110">
        <v>2</v>
      </c>
      <c r="G114" s="111">
        <v>0</v>
      </c>
      <c r="H114" s="111">
        <v>0</v>
      </c>
      <c r="I114" s="111">
        <v>0</v>
      </c>
      <c r="J114" s="111">
        <v>0</v>
      </c>
      <c r="K114" s="111">
        <v>0</v>
      </c>
      <c r="L114" s="111">
        <v>0</v>
      </c>
      <c r="M114" s="110">
        <v>1</v>
      </c>
      <c r="N114" s="94">
        <f t="shared" si="2"/>
        <v>479</v>
      </c>
      <c r="O114" s="110">
        <v>0</v>
      </c>
      <c r="P114" s="110">
        <v>3</v>
      </c>
      <c r="Q114" s="94">
        <f t="shared" si="3"/>
        <v>482</v>
      </c>
      <c r="R114" s="110"/>
    </row>
    <row r="115" spans="1:18">
      <c r="A115" s="112" t="s">
        <v>1682</v>
      </c>
      <c r="B115" s="109">
        <v>4</v>
      </c>
      <c r="C115" s="110">
        <v>109</v>
      </c>
      <c r="D115" s="110">
        <v>139</v>
      </c>
      <c r="E115" s="110">
        <v>7</v>
      </c>
      <c r="F115" s="110">
        <v>1</v>
      </c>
      <c r="G115" s="111">
        <v>1</v>
      </c>
      <c r="H115" s="111">
        <v>1</v>
      </c>
      <c r="I115" s="111">
        <v>0</v>
      </c>
      <c r="J115" s="111">
        <v>0</v>
      </c>
      <c r="K115" s="111">
        <v>0</v>
      </c>
      <c r="L115" s="111">
        <v>2</v>
      </c>
      <c r="M115" s="110">
        <v>0</v>
      </c>
      <c r="N115" s="94">
        <f t="shared" si="2"/>
        <v>264</v>
      </c>
      <c r="O115" s="110">
        <v>0</v>
      </c>
      <c r="P115" s="110">
        <v>0</v>
      </c>
      <c r="Q115" s="94">
        <f t="shared" si="3"/>
        <v>264</v>
      </c>
      <c r="R115" s="110"/>
    </row>
    <row r="116" spans="1:18" ht="24">
      <c r="A116" s="112" t="s">
        <v>1683</v>
      </c>
      <c r="B116" s="109">
        <v>2</v>
      </c>
      <c r="C116" s="110">
        <v>141</v>
      </c>
      <c r="D116" s="110">
        <v>178</v>
      </c>
      <c r="E116" s="110">
        <v>0</v>
      </c>
      <c r="F116" s="110">
        <v>0</v>
      </c>
      <c r="G116" s="111">
        <v>0</v>
      </c>
      <c r="H116" s="111">
        <v>0</v>
      </c>
      <c r="I116" s="111">
        <v>0</v>
      </c>
      <c r="J116" s="111">
        <v>0</v>
      </c>
      <c r="K116" s="111">
        <v>2</v>
      </c>
      <c r="L116" s="111">
        <v>0</v>
      </c>
      <c r="M116" s="110">
        <v>1</v>
      </c>
      <c r="N116" s="94">
        <f t="shared" si="2"/>
        <v>324</v>
      </c>
      <c r="O116" s="110">
        <v>0</v>
      </c>
      <c r="P116" s="110">
        <v>2</v>
      </c>
      <c r="Q116" s="94">
        <f t="shared" si="3"/>
        <v>326</v>
      </c>
      <c r="R116" s="110"/>
    </row>
    <row r="117" spans="1:18" ht="24">
      <c r="A117" s="112" t="s">
        <v>1684</v>
      </c>
      <c r="B117" s="109">
        <v>4</v>
      </c>
      <c r="C117" s="110">
        <v>61</v>
      </c>
      <c r="D117" s="110">
        <v>392</v>
      </c>
      <c r="E117" s="110">
        <v>3</v>
      </c>
      <c r="F117" s="110">
        <v>1</v>
      </c>
      <c r="G117" s="111">
        <v>0</v>
      </c>
      <c r="H117" s="111">
        <v>0</v>
      </c>
      <c r="I117" s="111">
        <v>1</v>
      </c>
      <c r="J117" s="111">
        <v>0</v>
      </c>
      <c r="K117" s="111">
        <v>1</v>
      </c>
      <c r="L117" s="111">
        <v>8</v>
      </c>
      <c r="M117" s="110">
        <v>6</v>
      </c>
      <c r="N117" s="94">
        <f t="shared" si="2"/>
        <v>477</v>
      </c>
      <c r="O117" s="110">
        <v>0</v>
      </c>
      <c r="P117" s="110">
        <v>3</v>
      </c>
      <c r="Q117" s="94">
        <f t="shared" si="3"/>
        <v>480</v>
      </c>
      <c r="R117" s="110"/>
    </row>
    <row r="118" spans="1:18" ht="24">
      <c r="A118" s="112" t="s">
        <v>1685</v>
      </c>
      <c r="B118" s="109">
        <v>1</v>
      </c>
      <c r="C118" s="110">
        <v>40</v>
      </c>
      <c r="D118" s="110">
        <v>171</v>
      </c>
      <c r="E118" s="110">
        <v>0</v>
      </c>
      <c r="F118" s="110">
        <v>0</v>
      </c>
      <c r="G118" s="111">
        <v>0</v>
      </c>
      <c r="H118" s="111">
        <v>0</v>
      </c>
      <c r="I118" s="111">
        <v>1</v>
      </c>
      <c r="J118" s="111">
        <v>0</v>
      </c>
      <c r="K118" s="111">
        <v>0</v>
      </c>
      <c r="L118" s="111">
        <v>0</v>
      </c>
      <c r="M118" s="110">
        <v>0</v>
      </c>
      <c r="N118" s="94">
        <f t="shared" si="2"/>
        <v>213</v>
      </c>
      <c r="O118" s="110">
        <v>0</v>
      </c>
      <c r="P118" s="110">
        <v>3</v>
      </c>
      <c r="Q118" s="94">
        <f t="shared" si="3"/>
        <v>216</v>
      </c>
      <c r="R118" s="110"/>
    </row>
    <row r="119" spans="1:18" ht="24">
      <c r="A119" s="112" t="s">
        <v>1686</v>
      </c>
      <c r="B119" s="109">
        <v>0</v>
      </c>
      <c r="C119" s="110">
        <v>10</v>
      </c>
      <c r="D119" s="110">
        <v>149</v>
      </c>
      <c r="E119" s="110">
        <v>1</v>
      </c>
      <c r="F119" s="110">
        <v>0</v>
      </c>
      <c r="G119" s="111">
        <v>0</v>
      </c>
      <c r="H119" s="111">
        <v>0</v>
      </c>
      <c r="I119" s="111">
        <v>0</v>
      </c>
      <c r="J119" s="111">
        <v>0</v>
      </c>
      <c r="K119" s="111">
        <v>0</v>
      </c>
      <c r="L119" s="111">
        <v>2</v>
      </c>
      <c r="M119" s="110">
        <v>0</v>
      </c>
      <c r="N119" s="94">
        <f t="shared" si="2"/>
        <v>162</v>
      </c>
      <c r="O119" s="110">
        <v>0</v>
      </c>
      <c r="P119" s="110">
        <v>0</v>
      </c>
      <c r="Q119" s="94">
        <f t="shared" si="3"/>
        <v>162</v>
      </c>
      <c r="R119" s="110"/>
    </row>
    <row r="120" spans="1:18">
      <c r="A120" s="112" t="s">
        <v>1687</v>
      </c>
      <c r="B120" s="109">
        <v>0</v>
      </c>
      <c r="C120" s="110">
        <v>0</v>
      </c>
      <c r="D120" s="110">
        <v>292</v>
      </c>
      <c r="E120" s="110">
        <v>2</v>
      </c>
      <c r="F120" s="110">
        <v>1</v>
      </c>
      <c r="G120" s="111">
        <v>0</v>
      </c>
      <c r="H120" s="111">
        <v>0</v>
      </c>
      <c r="I120" s="111">
        <v>0</v>
      </c>
      <c r="J120" s="111">
        <v>1</v>
      </c>
      <c r="K120" s="111">
        <v>1</v>
      </c>
      <c r="L120" s="111">
        <v>4</v>
      </c>
      <c r="M120" s="110">
        <v>2</v>
      </c>
      <c r="N120" s="94">
        <f t="shared" si="2"/>
        <v>303</v>
      </c>
      <c r="O120" s="110">
        <v>0</v>
      </c>
      <c r="P120" s="110">
        <v>2</v>
      </c>
      <c r="Q120" s="94">
        <f t="shared" si="3"/>
        <v>305</v>
      </c>
      <c r="R120" s="110"/>
    </row>
    <row r="121" spans="1:18" ht="24">
      <c r="A121" s="112" t="s">
        <v>1688</v>
      </c>
      <c r="B121" s="109">
        <v>0</v>
      </c>
      <c r="C121" s="110">
        <v>88</v>
      </c>
      <c r="D121" s="110">
        <v>66</v>
      </c>
      <c r="E121" s="110">
        <v>1</v>
      </c>
      <c r="F121" s="110">
        <v>2</v>
      </c>
      <c r="G121" s="111">
        <v>0</v>
      </c>
      <c r="H121" s="111">
        <v>0</v>
      </c>
      <c r="I121" s="111">
        <v>0</v>
      </c>
      <c r="J121" s="111">
        <v>0</v>
      </c>
      <c r="K121" s="111">
        <v>0</v>
      </c>
      <c r="L121" s="111">
        <v>0</v>
      </c>
      <c r="M121" s="110">
        <v>1</v>
      </c>
      <c r="N121" s="94">
        <f t="shared" si="2"/>
        <v>158</v>
      </c>
      <c r="O121" s="110">
        <v>0</v>
      </c>
      <c r="P121" s="110">
        <v>0</v>
      </c>
      <c r="Q121" s="94">
        <f t="shared" si="3"/>
        <v>158</v>
      </c>
      <c r="R121" s="110"/>
    </row>
    <row r="122" spans="1:18" ht="48">
      <c r="A122" s="112" t="s">
        <v>1689</v>
      </c>
      <c r="B122" s="109">
        <v>1</v>
      </c>
      <c r="C122" s="110">
        <v>29</v>
      </c>
      <c r="D122" s="110">
        <v>191</v>
      </c>
      <c r="E122" s="110">
        <v>0</v>
      </c>
      <c r="F122" s="110">
        <v>0</v>
      </c>
      <c r="G122" s="111">
        <v>0</v>
      </c>
      <c r="H122" s="111">
        <v>0</v>
      </c>
      <c r="I122" s="111">
        <v>0</v>
      </c>
      <c r="J122" s="111">
        <v>0</v>
      </c>
      <c r="K122" s="111">
        <v>1</v>
      </c>
      <c r="L122" s="111">
        <v>0</v>
      </c>
      <c r="M122" s="110">
        <v>0</v>
      </c>
      <c r="N122" s="94">
        <f t="shared" si="2"/>
        <v>222</v>
      </c>
      <c r="O122" s="110">
        <v>0</v>
      </c>
      <c r="P122" s="110">
        <v>0</v>
      </c>
      <c r="Q122" s="94">
        <f t="shared" si="3"/>
        <v>222</v>
      </c>
      <c r="R122" s="110"/>
    </row>
    <row r="123" spans="1:18" ht="24">
      <c r="A123" s="112" t="s">
        <v>1690</v>
      </c>
      <c r="B123" s="109">
        <v>0</v>
      </c>
      <c r="C123" s="110">
        <v>17</v>
      </c>
      <c r="D123" s="110">
        <v>286</v>
      </c>
      <c r="E123" s="110">
        <v>0</v>
      </c>
      <c r="F123" s="110">
        <v>0</v>
      </c>
      <c r="G123" s="111">
        <v>0</v>
      </c>
      <c r="H123" s="111">
        <v>0</v>
      </c>
      <c r="I123" s="111">
        <v>0</v>
      </c>
      <c r="J123" s="111">
        <v>0</v>
      </c>
      <c r="K123" s="111">
        <v>0</v>
      </c>
      <c r="L123" s="111">
        <v>0</v>
      </c>
      <c r="M123" s="110">
        <v>2</v>
      </c>
      <c r="N123" s="94">
        <f t="shared" si="2"/>
        <v>305</v>
      </c>
      <c r="O123" s="110">
        <v>0</v>
      </c>
      <c r="P123" s="110">
        <v>0</v>
      </c>
      <c r="Q123" s="94">
        <f t="shared" si="3"/>
        <v>305</v>
      </c>
      <c r="R123" s="110"/>
    </row>
    <row r="124" spans="1:18" ht="24">
      <c r="A124" s="112" t="s">
        <v>1691</v>
      </c>
      <c r="B124" s="109">
        <v>0</v>
      </c>
      <c r="C124" s="110">
        <v>32</v>
      </c>
      <c r="D124" s="110">
        <v>307</v>
      </c>
      <c r="E124" s="110">
        <v>0</v>
      </c>
      <c r="F124" s="110">
        <v>1</v>
      </c>
      <c r="G124" s="111">
        <v>1</v>
      </c>
      <c r="H124" s="111">
        <v>0</v>
      </c>
      <c r="I124" s="111">
        <v>0</v>
      </c>
      <c r="J124" s="111">
        <v>1</v>
      </c>
      <c r="K124" s="111">
        <v>0</v>
      </c>
      <c r="L124" s="111">
        <v>0</v>
      </c>
      <c r="M124" s="110">
        <v>11</v>
      </c>
      <c r="N124" s="94">
        <f t="shared" si="2"/>
        <v>353</v>
      </c>
      <c r="O124" s="110">
        <v>0</v>
      </c>
      <c r="P124" s="110">
        <v>0</v>
      </c>
      <c r="Q124" s="94">
        <f t="shared" si="3"/>
        <v>353</v>
      </c>
      <c r="R124" s="110"/>
    </row>
    <row r="125" spans="1:18">
      <c r="A125" s="112" t="s">
        <v>1692</v>
      </c>
      <c r="B125" s="109">
        <v>0</v>
      </c>
      <c r="C125" s="110">
        <v>111</v>
      </c>
      <c r="D125" s="110">
        <v>460</v>
      </c>
      <c r="E125" s="110">
        <v>0</v>
      </c>
      <c r="F125" s="110">
        <v>0</v>
      </c>
      <c r="G125" s="111">
        <v>0</v>
      </c>
      <c r="H125" s="111">
        <v>1</v>
      </c>
      <c r="I125" s="111">
        <v>0</v>
      </c>
      <c r="J125" s="111">
        <v>0</v>
      </c>
      <c r="K125" s="111">
        <v>0</v>
      </c>
      <c r="L125" s="111">
        <v>0</v>
      </c>
      <c r="M125" s="110">
        <v>0</v>
      </c>
      <c r="N125" s="94">
        <f t="shared" si="2"/>
        <v>572</v>
      </c>
      <c r="O125" s="110">
        <v>0</v>
      </c>
      <c r="P125" s="110">
        <v>0</v>
      </c>
      <c r="Q125" s="94">
        <f t="shared" si="3"/>
        <v>572</v>
      </c>
      <c r="R125" s="110"/>
    </row>
    <row r="126" spans="1:18" ht="24">
      <c r="A126" s="112" t="s">
        <v>1693</v>
      </c>
      <c r="B126" s="109">
        <v>4</v>
      </c>
      <c r="C126" s="110">
        <v>181</v>
      </c>
      <c r="D126" s="110">
        <v>210</v>
      </c>
      <c r="E126" s="110">
        <v>0</v>
      </c>
      <c r="F126" s="110">
        <v>1</v>
      </c>
      <c r="G126" s="111">
        <v>0</v>
      </c>
      <c r="H126" s="111">
        <v>1</v>
      </c>
      <c r="I126" s="111">
        <v>0</v>
      </c>
      <c r="J126" s="111">
        <v>0</v>
      </c>
      <c r="K126" s="111">
        <v>1</v>
      </c>
      <c r="L126" s="111">
        <v>0</v>
      </c>
      <c r="M126" s="110">
        <v>2</v>
      </c>
      <c r="N126" s="94">
        <f t="shared" si="2"/>
        <v>400</v>
      </c>
      <c r="O126" s="110">
        <v>0</v>
      </c>
      <c r="P126" s="110">
        <v>5</v>
      </c>
      <c r="Q126" s="94">
        <f t="shared" si="3"/>
        <v>405</v>
      </c>
      <c r="R126" s="110"/>
    </row>
    <row r="127" spans="1:18" ht="24">
      <c r="A127" s="112" t="s">
        <v>1694</v>
      </c>
      <c r="B127" s="109">
        <v>0</v>
      </c>
      <c r="C127" s="110">
        <v>264</v>
      </c>
      <c r="D127" s="110">
        <v>50</v>
      </c>
      <c r="E127" s="110">
        <v>0</v>
      </c>
      <c r="F127" s="110">
        <v>0</v>
      </c>
      <c r="G127" s="111">
        <v>0</v>
      </c>
      <c r="H127" s="111">
        <v>0</v>
      </c>
      <c r="I127" s="111">
        <v>0</v>
      </c>
      <c r="J127" s="111">
        <v>0</v>
      </c>
      <c r="K127" s="111">
        <v>1</v>
      </c>
      <c r="L127" s="111">
        <v>0</v>
      </c>
      <c r="M127" s="110">
        <v>0</v>
      </c>
      <c r="N127" s="94">
        <f t="shared" si="2"/>
        <v>315</v>
      </c>
      <c r="O127" s="110">
        <v>0</v>
      </c>
      <c r="P127" s="110">
        <v>3</v>
      </c>
      <c r="Q127" s="94">
        <f t="shared" si="3"/>
        <v>318</v>
      </c>
      <c r="R127" s="110"/>
    </row>
    <row r="128" spans="1:18" ht="24">
      <c r="A128" s="112" t="s">
        <v>1695</v>
      </c>
      <c r="B128" s="109">
        <v>5</v>
      </c>
      <c r="C128" s="110">
        <v>34</v>
      </c>
      <c r="D128" s="110">
        <v>499</v>
      </c>
      <c r="E128" s="110">
        <v>14</v>
      </c>
      <c r="F128" s="110">
        <v>2</v>
      </c>
      <c r="G128" s="111">
        <v>0</v>
      </c>
      <c r="H128" s="111">
        <v>0</v>
      </c>
      <c r="I128" s="111">
        <v>0</v>
      </c>
      <c r="J128" s="111">
        <v>0</v>
      </c>
      <c r="K128" s="111">
        <v>0</v>
      </c>
      <c r="L128" s="111">
        <v>11</v>
      </c>
      <c r="M128" s="110">
        <v>0</v>
      </c>
      <c r="N128" s="94">
        <f t="shared" si="2"/>
        <v>565</v>
      </c>
      <c r="O128" s="110">
        <v>0</v>
      </c>
      <c r="P128" s="110">
        <v>2</v>
      </c>
      <c r="Q128" s="94">
        <f t="shared" si="3"/>
        <v>567</v>
      </c>
      <c r="R128" s="110"/>
    </row>
    <row r="129" spans="1:18" ht="24">
      <c r="A129" s="112" t="s">
        <v>1696</v>
      </c>
      <c r="B129" s="109">
        <v>1</v>
      </c>
      <c r="C129" s="110">
        <v>27</v>
      </c>
      <c r="D129" s="110">
        <v>456</v>
      </c>
      <c r="E129" s="110">
        <v>0</v>
      </c>
      <c r="F129" s="110">
        <v>0</v>
      </c>
      <c r="G129" s="111">
        <v>0</v>
      </c>
      <c r="H129" s="111">
        <v>0</v>
      </c>
      <c r="I129" s="111">
        <v>0</v>
      </c>
      <c r="J129" s="111">
        <v>1</v>
      </c>
      <c r="K129" s="111">
        <v>2</v>
      </c>
      <c r="L129" s="111">
        <v>0</v>
      </c>
      <c r="M129" s="110">
        <v>0</v>
      </c>
      <c r="N129" s="94">
        <f t="shared" si="2"/>
        <v>487</v>
      </c>
      <c r="O129" s="110">
        <v>0</v>
      </c>
      <c r="P129" s="110">
        <v>2</v>
      </c>
      <c r="Q129" s="94">
        <f t="shared" si="3"/>
        <v>489</v>
      </c>
      <c r="R129" s="110"/>
    </row>
    <row r="130" spans="1:18">
      <c r="A130" s="112" t="s">
        <v>1697</v>
      </c>
      <c r="B130" s="109">
        <v>0</v>
      </c>
      <c r="C130" s="110">
        <v>31</v>
      </c>
      <c r="D130" s="110">
        <v>481</v>
      </c>
      <c r="E130" s="110">
        <v>1</v>
      </c>
      <c r="F130" s="110">
        <v>0</v>
      </c>
      <c r="G130" s="111">
        <v>0</v>
      </c>
      <c r="H130" s="111">
        <v>0</v>
      </c>
      <c r="I130" s="111">
        <v>0</v>
      </c>
      <c r="J130" s="111">
        <v>0</v>
      </c>
      <c r="K130" s="111">
        <v>0</v>
      </c>
      <c r="L130" s="111">
        <v>0</v>
      </c>
      <c r="M130" s="110">
        <v>0</v>
      </c>
      <c r="N130" s="94">
        <f t="shared" si="2"/>
        <v>513</v>
      </c>
      <c r="O130" s="110">
        <v>0</v>
      </c>
      <c r="P130" s="110">
        <v>4</v>
      </c>
      <c r="Q130" s="94">
        <f t="shared" si="3"/>
        <v>517</v>
      </c>
      <c r="R130" s="110"/>
    </row>
    <row r="131" spans="1:18" ht="24">
      <c r="A131" s="112" t="s">
        <v>1698</v>
      </c>
      <c r="B131" s="109">
        <v>2</v>
      </c>
      <c r="C131" s="110">
        <v>314</v>
      </c>
      <c r="D131" s="110">
        <v>188</v>
      </c>
      <c r="E131" s="110">
        <v>2</v>
      </c>
      <c r="F131" s="110">
        <v>0</v>
      </c>
      <c r="G131" s="111">
        <v>0</v>
      </c>
      <c r="H131" s="111">
        <v>1</v>
      </c>
      <c r="I131" s="111">
        <v>0</v>
      </c>
      <c r="J131" s="111">
        <v>0</v>
      </c>
      <c r="K131" s="111">
        <v>1</v>
      </c>
      <c r="L131" s="111">
        <v>0</v>
      </c>
      <c r="M131" s="110">
        <v>0</v>
      </c>
      <c r="N131" s="94">
        <f t="shared" si="2"/>
        <v>508</v>
      </c>
      <c r="O131" s="110">
        <v>0</v>
      </c>
      <c r="P131" s="110">
        <v>1</v>
      </c>
      <c r="Q131" s="94">
        <f t="shared" si="3"/>
        <v>509</v>
      </c>
      <c r="R131" s="110"/>
    </row>
    <row r="132" spans="1:18" ht="24">
      <c r="A132" s="112" t="s">
        <v>1699</v>
      </c>
      <c r="B132" s="109">
        <v>0</v>
      </c>
      <c r="C132" s="110">
        <v>3</v>
      </c>
      <c r="D132" s="110">
        <v>196</v>
      </c>
      <c r="E132" s="110">
        <v>1</v>
      </c>
      <c r="F132" s="110">
        <v>1</v>
      </c>
      <c r="G132" s="111">
        <v>0</v>
      </c>
      <c r="H132" s="111">
        <v>0</v>
      </c>
      <c r="I132" s="111">
        <v>1</v>
      </c>
      <c r="J132" s="111">
        <v>0</v>
      </c>
      <c r="K132" s="111">
        <v>0</v>
      </c>
      <c r="L132" s="111">
        <v>0</v>
      </c>
      <c r="M132" s="110">
        <v>0</v>
      </c>
      <c r="N132" s="94">
        <f t="shared" si="2"/>
        <v>202</v>
      </c>
      <c r="O132" s="110">
        <v>0</v>
      </c>
      <c r="P132" s="110">
        <v>0</v>
      </c>
      <c r="Q132" s="94">
        <f t="shared" si="3"/>
        <v>202</v>
      </c>
      <c r="R132" s="110"/>
    </row>
    <row r="133" spans="1:18">
      <c r="A133" s="112" t="s">
        <v>1700</v>
      </c>
      <c r="B133" s="109">
        <v>22</v>
      </c>
      <c r="C133" s="110">
        <v>398</v>
      </c>
      <c r="D133" s="110">
        <v>109</v>
      </c>
      <c r="E133" s="110">
        <v>2</v>
      </c>
      <c r="F133" s="110">
        <v>9</v>
      </c>
      <c r="G133" s="111">
        <v>0</v>
      </c>
      <c r="H133" s="111">
        <v>0</v>
      </c>
      <c r="I133" s="111">
        <v>1</v>
      </c>
      <c r="J133" s="111">
        <v>1</v>
      </c>
      <c r="K133" s="111">
        <v>2</v>
      </c>
      <c r="L133" s="111">
        <v>2</v>
      </c>
      <c r="M133" s="110">
        <v>4</v>
      </c>
      <c r="N133" s="94">
        <f t="shared" si="2"/>
        <v>550</v>
      </c>
      <c r="O133" s="110">
        <v>0</v>
      </c>
      <c r="P133" s="110">
        <v>5</v>
      </c>
      <c r="Q133" s="94">
        <f t="shared" si="3"/>
        <v>555</v>
      </c>
      <c r="R133" s="110"/>
    </row>
    <row r="134" spans="1:18">
      <c r="A134" s="112" t="s">
        <v>1701</v>
      </c>
      <c r="B134" s="109">
        <v>5</v>
      </c>
      <c r="C134" s="110">
        <v>123</v>
      </c>
      <c r="D134" s="110">
        <v>383</v>
      </c>
      <c r="E134" s="110">
        <v>4</v>
      </c>
      <c r="F134" s="110">
        <v>2</v>
      </c>
      <c r="G134" s="111">
        <v>1</v>
      </c>
      <c r="H134" s="111">
        <v>1</v>
      </c>
      <c r="I134" s="111">
        <v>0</v>
      </c>
      <c r="J134" s="111">
        <v>0</v>
      </c>
      <c r="K134" s="111">
        <v>0</v>
      </c>
      <c r="L134" s="111">
        <v>1</v>
      </c>
      <c r="M134" s="110">
        <v>0</v>
      </c>
      <c r="N134" s="94">
        <f t="shared" si="2"/>
        <v>520</v>
      </c>
      <c r="O134" s="110">
        <v>0</v>
      </c>
      <c r="P134" s="110">
        <v>1</v>
      </c>
      <c r="Q134" s="94">
        <f t="shared" si="3"/>
        <v>521</v>
      </c>
      <c r="R134" s="110"/>
    </row>
    <row r="135" spans="1:18">
      <c r="A135" s="112" t="s">
        <v>1702</v>
      </c>
      <c r="B135" s="109">
        <v>1</v>
      </c>
      <c r="C135" s="110">
        <v>218</v>
      </c>
      <c r="D135" s="110">
        <v>313</v>
      </c>
      <c r="E135" s="110">
        <v>1</v>
      </c>
      <c r="F135" s="110">
        <v>0</v>
      </c>
      <c r="G135" s="111">
        <v>0</v>
      </c>
      <c r="H135" s="111">
        <v>0</v>
      </c>
      <c r="I135" s="111">
        <v>1</v>
      </c>
      <c r="J135" s="111">
        <v>1</v>
      </c>
      <c r="K135" s="111">
        <v>1</v>
      </c>
      <c r="L135" s="111">
        <v>0</v>
      </c>
      <c r="M135" s="110">
        <v>1</v>
      </c>
      <c r="N135" s="94">
        <f t="shared" si="2"/>
        <v>537</v>
      </c>
      <c r="O135" s="110">
        <v>0</v>
      </c>
      <c r="P135" s="110">
        <v>0</v>
      </c>
      <c r="Q135" s="94">
        <f t="shared" si="3"/>
        <v>537</v>
      </c>
      <c r="R135" s="110"/>
    </row>
    <row r="136" spans="1:18">
      <c r="A136" s="112" t="s">
        <v>1703</v>
      </c>
      <c r="B136" s="109">
        <v>2</v>
      </c>
      <c r="C136" s="110">
        <v>371</v>
      </c>
      <c r="D136" s="110">
        <v>134</v>
      </c>
      <c r="E136" s="110">
        <v>0</v>
      </c>
      <c r="F136" s="110">
        <v>1</v>
      </c>
      <c r="G136" s="111">
        <v>2</v>
      </c>
      <c r="H136" s="111">
        <v>1</v>
      </c>
      <c r="I136" s="111">
        <v>1</v>
      </c>
      <c r="J136" s="111">
        <v>1</v>
      </c>
      <c r="K136" s="111">
        <v>2</v>
      </c>
      <c r="L136" s="111">
        <v>1</v>
      </c>
      <c r="M136" s="110">
        <v>6</v>
      </c>
      <c r="N136" s="94">
        <f t="shared" si="2"/>
        <v>522</v>
      </c>
      <c r="O136" s="110">
        <v>0</v>
      </c>
      <c r="P136" s="110">
        <v>8</v>
      </c>
      <c r="Q136" s="94">
        <f t="shared" si="3"/>
        <v>530</v>
      </c>
      <c r="R136" s="110"/>
    </row>
    <row r="137" spans="1:18">
      <c r="A137" s="112" t="s">
        <v>1704</v>
      </c>
      <c r="B137" s="109">
        <v>0</v>
      </c>
      <c r="C137" s="110">
        <v>37</v>
      </c>
      <c r="D137" s="110">
        <v>407</v>
      </c>
      <c r="E137" s="110">
        <v>2</v>
      </c>
      <c r="F137" s="110">
        <v>2</v>
      </c>
      <c r="G137" s="111">
        <v>0</v>
      </c>
      <c r="H137" s="111">
        <v>0</v>
      </c>
      <c r="I137" s="111">
        <v>0</v>
      </c>
      <c r="J137" s="111">
        <v>0</v>
      </c>
      <c r="K137" s="111">
        <v>0</v>
      </c>
      <c r="L137" s="111">
        <v>0</v>
      </c>
      <c r="M137" s="110">
        <v>0</v>
      </c>
      <c r="N137" s="94">
        <f t="shared" si="2"/>
        <v>448</v>
      </c>
      <c r="O137" s="110">
        <v>0</v>
      </c>
      <c r="P137" s="110">
        <v>0</v>
      </c>
      <c r="Q137" s="94">
        <f t="shared" si="3"/>
        <v>448</v>
      </c>
      <c r="R137" s="110"/>
    </row>
    <row r="138" spans="1:18" ht="24">
      <c r="A138" s="112" t="s">
        <v>1705</v>
      </c>
      <c r="B138" s="109">
        <v>0</v>
      </c>
      <c r="C138" s="110">
        <v>102</v>
      </c>
      <c r="D138" s="110">
        <v>283</v>
      </c>
      <c r="E138" s="110">
        <v>2</v>
      </c>
      <c r="F138" s="110">
        <v>0</v>
      </c>
      <c r="G138" s="111">
        <v>0</v>
      </c>
      <c r="H138" s="111">
        <v>0</v>
      </c>
      <c r="I138" s="111">
        <v>0</v>
      </c>
      <c r="J138" s="111">
        <v>0</v>
      </c>
      <c r="K138" s="111">
        <v>1</v>
      </c>
      <c r="L138" s="111">
        <v>0</v>
      </c>
      <c r="M138" s="110">
        <v>0</v>
      </c>
      <c r="N138" s="94">
        <f t="shared" si="2"/>
        <v>388</v>
      </c>
      <c r="O138" s="110">
        <v>0</v>
      </c>
      <c r="P138" s="110">
        <v>2</v>
      </c>
      <c r="Q138" s="94">
        <f t="shared" si="3"/>
        <v>390</v>
      </c>
      <c r="R138" s="110"/>
    </row>
    <row r="139" spans="1:18" ht="24">
      <c r="A139" s="112" t="s">
        <v>1706</v>
      </c>
      <c r="B139" s="109">
        <v>0</v>
      </c>
      <c r="C139" s="110">
        <v>25</v>
      </c>
      <c r="D139" s="110">
        <v>329</v>
      </c>
      <c r="E139" s="110">
        <v>3</v>
      </c>
      <c r="F139" s="110">
        <v>0</v>
      </c>
      <c r="G139" s="111">
        <v>0</v>
      </c>
      <c r="H139" s="111">
        <v>0</v>
      </c>
      <c r="I139" s="111">
        <v>0</v>
      </c>
      <c r="J139" s="111">
        <v>0</v>
      </c>
      <c r="K139" s="111">
        <v>1</v>
      </c>
      <c r="L139" s="111">
        <v>1</v>
      </c>
      <c r="M139" s="110">
        <v>0</v>
      </c>
      <c r="N139" s="94">
        <f t="shared" si="2"/>
        <v>359</v>
      </c>
      <c r="O139" s="110">
        <v>0</v>
      </c>
      <c r="P139" s="110">
        <v>1</v>
      </c>
      <c r="Q139" s="94">
        <f t="shared" si="3"/>
        <v>360</v>
      </c>
      <c r="R139" s="110"/>
    </row>
    <row r="140" spans="1:18" ht="24">
      <c r="A140" s="112" t="s">
        <v>1707</v>
      </c>
      <c r="B140" s="109">
        <v>0</v>
      </c>
      <c r="C140" s="110">
        <v>57</v>
      </c>
      <c r="D140" s="110">
        <v>326</v>
      </c>
      <c r="E140" s="110">
        <v>0</v>
      </c>
      <c r="F140" s="110">
        <v>0</v>
      </c>
      <c r="G140" s="111">
        <v>0</v>
      </c>
      <c r="H140" s="111">
        <v>0</v>
      </c>
      <c r="I140" s="111">
        <v>0</v>
      </c>
      <c r="J140" s="111">
        <v>0</v>
      </c>
      <c r="K140" s="111">
        <v>0</v>
      </c>
      <c r="L140" s="111">
        <v>0</v>
      </c>
      <c r="M140" s="110">
        <v>0</v>
      </c>
      <c r="N140" s="94">
        <f t="shared" ref="N140:N193" si="4">SUM(B140:M140)</f>
        <v>383</v>
      </c>
      <c r="O140" s="110">
        <v>0</v>
      </c>
      <c r="P140" s="110">
        <v>1</v>
      </c>
      <c r="Q140" s="94">
        <f t="shared" ref="Q140:Q193" si="5">N140+P140</f>
        <v>384</v>
      </c>
      <c r="R140" s="110"/>
    </row>
    <row r="141" spans="1:18">
      <c r="A141" s="112" t="s">
        <v>1708</v>
      </c>
      <c r="B141" s="109">
        <v>1</v>
      </c>
      <c r="C141" s="110">
        <v>461</v>
      </c>
      <c r="D141" s="110">
        <v>65</v>
      </c>
      <c r="E141" s="110">
        <v>0</v>
      </c>
      <c r="F141" s="110">
        <v>17</v>
      </c>
      <c r="G141" s="111">
        <v>0</v>
      </c>
      <c r="H141" s="111">
        <v>0</v>
      </c>
      <c r="I141" s="111">
        <v>0</v>
      </c>
      <c r="J141" s="111">
        <v>0</v>
      </c>
      <c r="K141" s="111">
        <v>0</v>
      </c>
      <c r="L141" s="111">
        <v>0</v>
      </c>
      <c r="M141" s="110">
        <v>1</v>
      </c>
      <c r="N141" s="94">
        <f t="shared" si="4"/>
        <v>545</v>
      </c>
      <c r="O141" s="110">
        <v>0</v>
      </c>
      <c r="P141" s="110">
        <v>1</v>
      </c>
      <c r="Q141" s="94">
        <f t="shared" si="5"/>
        <v>546</v>
      </c>
      <c r="R141" s="110"/>
    </row>
    <row r="142" spans="1:18" ht="24">
      <c r="A142" s="112" t="s">
        <v>1709</v>
      </c>
      <c r="B142" s="109">
        <v>0</v>
      </c>
      <c r="C142" s="110">
        <v>96</v>
      </c>
      <c r="D142" s="110">
        <v>354</v>
      </c>
      <c r="E142" s="110">
        <v>0</v>
      </c>
      <c r="F142" s="110">
        <v>5</v>
      </c>
      <c r="G142" s="111">
        <v>0</v>
      </c>
      <c r="H142" s="111">
        <v>0</v>
      </c>
      <c r="I142" s="111">
        <v>0</v>
      </c>
      <c r="J142" s="111">
        <v>0</v>
      </c>
      <c r="K142" s="111">
        <v>0</v>
      </c>
      <c r="L142" s="111">
        <v>0</v>
      </c>
      <c r="M142" s="110">
        <v>0</v>
      </c>
      <c r="N142" s="94">
        <f t="shared" si="4"/>
        <v>455</v>
      </c>
      <c r="O142" s="110">
        <v>0</v>
      </c>
      <c r="P142" s="110">
        <v>0</v>
      </c>
      <c r="Q142" s="94">
        <f t="shared" si="5"/>
        <v>455</v>
      </c>
      <c r="R142" s="110"/>
    </row>
    <row r="143" spans="1:18">
      <c r="A143" s="112" t="s">
        <v>1710</v>
      </c>
      <c r="B143" s="109">
        <v>1</v>
      </c>
      <c r="C143" s="110">
        <v>150</v>
      </c>
      <c r="D143" s="110">
        <v>188</v>
      </c>
      <c r="E143" s="110">
        <v>1</v>
      </c>
      <c r="F143" s="110">
        <v>1</v>
      </c>
      <c r="G143" s="111">
        <v>1</v>
      </c>
      <c r="H143" s="111">
        <v>0</v>
      </c>
      <c r="I143" s="111">
        <v>0</v>
      </c>
      <c r="J143" s="111">
        <v>0</v>
      </c>
      <c r="K143" s="111">
        <v>0</v>
      </c>
      <c r="L143" s="111">
        <v>3</v>
      </c>
      <c r="M143" s="110">
        <v>3</v>
      </c>
      <c r="N143" s="94">
        <f t="shared" si="4"/>
        <v>348</v>
      </c>
      <c r="O143" s="110">
        <v>0</v>
      </c>
      <c r="P143" s="110">
        <v>3</v>
      </c>
      <c r="Q143" s="94">
        <f t="shared" si="5"/>
        <v>351</v>
      </c>
      <c r="R143" s="110"/>
    </row>
    <row r="144" spans="1:18" ht="24">
      <c r="A144" s="112" t="s">
        <v>1711</v>
      </c>
      <c r="B144" s="109">
        <v>0</v>
      </c>
      <c r="C144" s="110">
        <v>132</v>
      </c>
      <c r="D144" s="110">
        <v>133</v>
      </c>
      <c r="E144" s="110">
        <v>1</v>
      </c>
      <c r="F144" s="110">
        <v>1</v>
      </c>
      <c r="G144" s="111">
        <v>1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0">
        <v>0</v>
      </c>
      <c r="N144" s="94">
        <f t="shared" si="4"/>
        <v>268</v>
      </c>
      <c r="O144" s="110">
        <v>0</v>
      </c>
      <c r="P144" s="110">
        <v>0</v>
      </c>
      <c r="Q144" s="94">
        <f t="shared" si="5"/>
        <v>268</v>
      </c>
      <c r="R144" s="110"/>
    </row>
    <row r="145" spans="1:18" ht="24">
      <c r="A145" s="112" t="s">
        <v>1712</v>
      </c>
      <c r="B145" s="109">
        <v>2</v>
      </c>
      <c r="C145" s="110">
        <v>232</v>
      </c>
      <c r="D145" s="110">
        <v>204</v>
      </c>
      <c r="E145" s="110">
        <v>3</v>
      </c>
      <c r="F145" s="110">
        <v>0</v>
      </c>
      <c r="G145" s="111">
        <v>0</v>
      </c>
      <c r="H145" s="111">
        <v>0</v>
      </c>
      <c r="I145" s="111">
        <v>1</v>
      </c>
      <c r="J145" s="111">
        <v>0</v>
      </c>
      <c r="K145" s="111">
        <v>0</v>
      </c>
      <c r="L145" s="111">
        <v>2</v>
      </c>
      <c r="M145" s="110">
        <v>1</v>
      </c>
      <c r="N145" s="94">
        <f t="shared" si="4"/>
        <v>445</v>
      </c>
      <c r="O145" s="110">
        <v>0</v>
      </c>
      <c r="P145" s="110">
        <v>0</v>
      </c>
      <c r="Q145" s="94">
        <f t="shared" si="5"/>
        <v>445</v>
      </c>
      <c r="R145" s="110"/>
    </row>
    <row r="146" spans="1:18">
      <c r="A146" s="112" t="s">
        <v>1713</v>
      </c>
      <c r="B146" s="109">
        <v>1</v>
      </c>
      <c r="C146" s="110">
        <v>138</v>
      </c>
      <c r="D146" s="110">
        <v>25</v>
      </c>
      <c r="E146" s="110">
        <v>0</v>
      </c>
      <c r="F146" s="110">
        <v>0</v>
      </c>
      <c r="G146" s="111">
        <v>0</v>
      </c>
      <c r="H146" s="111">
        <v>0</v>
      </c>
      <c r="I146" s="111">
        <v>0</v>
      </c>
      <c r="J146" s="111">
        <v>0</v>
      </c>
      <c r="K146" s="111">
        <v>0</v>
      </c>
      <c r="L146" s="111">
        <v>0</v>
      </c>
      <c r="M146" s="110">
        <v>0</v>
      </c>
      <c r="N146" s="94">
        <f t="shared" si="4"/>
        <v>164</v>
      </c>
      <c r="O146" s="110">
        <v>0</v>
      </c>
      <c r="P146" s="110">
        <v>0</v>
      </c>
      <c r="Q146" s="94">
        <f t="shared" si="5"/>
        <v>164</v>
      </c>
      <c r="R146" s="110"/>
    </row>
    <row r="147" spans="1:18">
      <c r="A147" s="112" t="s">
        <v>1714</v>
      </c>
      <c r="B147" s="109">
        <v>0</v>
      </c>
      <c r="C147" s="110">
        <v>110</v>
      </c>
      <c r="D147" s="110">
        <v>19</v>
      </c>
      <c r="E147" s="110">
        <v>0</v>
      </c>
      <c r="F147" s="110">
        <v>0</v>
      </c>
      <c r="G147" s="111">
        <v>0</v>
      </c>
      <c r="H147" s="111">
        <v>0</v>
      </c>
      <c r="I147" s="111">
        <v>0</v>
      </c>
      <c r="J147" s="111">
        <v>0</v>
      </c>
      <c r="K147" s="111">
        <v>3</v>
      </c>
      <c r="L147" s="111">
        <v>0</v>
      </c>
      <c r="M147" s="110">
        <v>1</v>
      </c>
      <c r="N147" s="94">
        <f t="shared" si="4"/>
        <v>133</v>
      </c>
      <c r="O147" s="110">
        <v>0</v>
      </c>
      <c r="P147" s="110">
        <v>1</v>
      </c>
      <c r="Q147" s="94">
        <f t="shared" si="5"/>
        <v>134</v>
      </c>
      <c r="R147" s="110"/>
    </row>
    <row r="148" spans="1:18" ht="24">
      <c r="A148" s="112" t="s">
        <v>1715</v>
      </c>
      <c r="B148" s="109">
        <v>3</v>
      </c>
      <c r="C148" s="110">
        <v>80</v>
      </c>
      <c r="D148" s="110">
        <v>667</v>
      </c>
      <c r="E148" s="110">
        <v>2</v>
      </c>
      <c r="F148" s="110">
        <v>0</v>
      </c>
      <c r="G148" s="111">
        <v>0</v>
      </c>
      <c r="H148" s="111">
        <v>0</v>
      </c>
      <c r="I148" s="111">
        <v>1</v>
      </c>
      <c r="J148" s="111">
        <v>0</v>
      </c>
      <c r="K148" s="111">
        <v>1</v>
      </c>
      <c r="L148" s="111">
        <v>0</v>
      </c>
      <c r="M148" s="110">
        <v>0</v>
      </c>
      <c r="N148" s="94">
        <f t="shared" si="4"/>
        <v>754</v>
      </c>
      <c r="O148" s="110">
        <v>0</v>
      </c>
      <c r="P148" s="110">
        <v>0</v>
      </c>
      <c r="Q148" s="94">
        <f t="shared" si="5"/>
        <v>754</v>
      </c>
      <c r="R148" s="110"/>
    </row>
    <row r="149" spans="1:18" ht="24">
      <c r="A149" s="112" t="s">
        <v>1716</v>
      </c>
      <c r="B149" s="109">
        <v>1</v>
      </c>
      <c r="C149" s="110">
        <v>109</v>
      </c>
      <c r="D149" s="110">
        <v>329</v>
      </c>
      <c r="E149" s="110">
        <v>2</v>
      </c>
      <c r="F149" s="110">
        <v>0</v>
      </c>
      <c r="G149" s="111">
        <v>1</v>
      </c>
      <c r="H149" s="111">
        <v>0</v>
      </c>
      <c r="I149" s="111">
        <v>0</v>
      </c>
      <c r="J149" s="111">
        <v>0</v>
      </c>
      <c r="K149" s="111">
        <v>1</v>
      </c>
      <c r="L149" s="111">
        <v>3</v>
      </c>
      <c r="M149" s="110">
        <v>3</v>
      </c>
      <c r="N149" s="94">
        <f t="shared" si="4"/>
        <v>449</v>
      </c>
      <c r="O149" s="110">
        <v>0</v>
      </c>
      <c r="P149" s="110">
        <v>3</v>
      </c>
      <c r="Q149" s="94">
        <f t="shared" si="5"/>
        <v>452</v>
      </c>
      <c r="R149" s="110"/>
    </row>
    <row r="150" spans="1:18" ht="24">
      <c r="A150" s="112" t="s">
        <v>1717</v>
      </c>
      <c r="B150" s="109">
        <v>1</v>
      </c>
      <c r="C150" s="110">
        <v>144</v>
      </c>
      <c r="D150" s="110">
        <v>226</v>
      </c>
      <c r="E150" s="110">
        <v>3</v>
      </c>
      <c r="F150" s="110">
        <v>2</v>
      </c>
      <c r="G150" s="111">
        <v>0</v>
      </c>
      <c r="H150" s="111">
        <v>0</v>
      </c>
      <c r="I150" s="111">
        <v>0</v>
      </c>
      <c r="J150" s="111">
        <v>0</v>
      </c>
      <c r="K150" s="111">
        <v>0</v>
      </c>
      <c r="L150" s="111">
        <v>0</v>
      </c>
      <c r="M150" s="110">
        <v>0</v>
      </c>
      <c r="N150" s="94">
        <f t="shared" si="4"/>
        <v>376</v>
      </c>
      <c r="O150" s="110">
        <v>0</v>
      </c>
      <c r="P150" s="110">
        <v>0</v>
      </c>
      <c r="Q150" s="94">
        <f t="shared" si="5"/>
        <v>376</v>
      </c>
      <c r="R150" s="110"/>
    </row>
    <row r="151" spans="1:18">
      <c r="A151" s="112" t="s">
        <v>1718</v>
      </c>
      <c r="B151" s="109">
        <v>0</v>
      </c>
      <c r="C151" s="110">
        <v>20</v>
      </c>
      <c r="D151" s="110">
        <v>185</v>
      </c>
      <c r="E151" s="110">
        <v>2</v>
      </c>
      <c r="F151" s="110">
        <v>0</v>
      </c>
      <c r="G151" s="111">
        <v>0</v>
      </c>
      <c r="H151" s="111">
        <v>0</v>
      </c>
      <c r="I151" s="111">
        <v>0</v>
      </c>
      <c r="J151" s="111">
        <v>0</v>
      </c>
      <c r="K151" s="111">
        <v>0</v>
      </c>
      <c r="L151" s="111">
        <v>0</v>
      </c>
      <c r="M151" s="110">
        <v>0</v>
      </c>
      <c r="N151" s="94">
        <f t="shared" si="4"/>
        <v>207</v>
      </c>
      <c r="O151" s="110">
        <v>0</v>
      </c>
      <c r="P151" s="110">
        <v>0</v>
      </c>
      <c r="Q151" s="94">
        <f t="shared" si="5"/>
        <v>207</v>
      </c>
      <c r="R151" s="110"/>
    </row>
    <row r="152" spans="1:18" ht="24">
      <c r="A152" s="112" t="s">
        <v>1719</v>
      </c>
      <c r="B152" s="109">
        <v>0</v>
      </c>
      <c r="C152" s="110">
        <v>60</v>
      </c>
      <c r="D152" s="110">
        <v>192</v>
      </c>
      <c r="E152" s="110">
        <v>0</v>
      </c>
      <c r="F152" s="110">
        <v>0</v>
      </c>
      <c r="G152" s="111">
        <v>0</v>
      </c>
      <c r="H152" s="111">
        <v>0</v>
      </c>
      <c r="I152" s="111">
        <v>0</v>
      </c>
      <c r="J152" s="111">
        <v>0</v>
      </c>
      <c r="K152" s="111">
        <v>0</v>
      </c>
      <c r="L152" s="111">
        <v>0</v>
      </c>
      <c r="M152" s="110">
        <v>0</v>
      </c>
      <c r="N152" s="94">
        <f t="shared" si="4"/>
        <v>252</v>
      </c>
      <c r="O152" s="110">
        <v>0</v>
      </c>
      <c r="P152" s="110">
        <v>0</v>
      </c>
      <c r="Q152" s="94">
        <f t="shared" si="5"/>
        <v>252</v>
      </c>
      <c r="R152" s="110"/>
    </row>
    <row r="153" spans="1:18">
      <c r="A153" s="112" t="s">
        <v>1720</v>
      </c>
      <c r="B153" s="109">
        <v>0</v>
      </c>
      <c r="C153" s="110">
        <v>55</v>
      </c>
      <c r="D153" s="110">
        <v>63</v>
      </c>
      <c r="E153" s="110">
        <v>0</v>
      </c>
      <c r="F153" s="110">
        <v>0</v>
      </c>
      <c r="G153" s="111">
        <v>0</v>
      </c>
      <c r="H153" s="111">
        <v>0</v>
      </c>
      <c r="I153" s="111">
        <v>0</v>
      </c>
      <c r="J153" s="111">
        <v>0</v>
      </c>
      <c r="K153" s="111">
        <v>0</v>
      </c>
      <c r="L153" s="111">
        <v>0</v>
      </c>
      <c r="M153" s="110">
        <v>1</v>
      </c>
      <c r="N153" s="94">
        <f t="shared" si="4"/>
        <v>119</v>
      </c>
      <c r="O153" s="110">
        <v>0</v>
      </c>
      <c r="P153" s="110">
        <v>2</v>
      </c>
      <c r="Q153" s="94">
        <f t="shared" si="5"/>
        <v>121</v>
      </c>
      <c r="R153" s="110"/>
    </row>
    <row r="154" spans="1:18">
      <c r="A154" s="112" t="s">
        <v>1721</v>
      </c>
      <c r="B154" s="109">
        <v>2</v>
      </c>
      <c r="C154" s="110">
        <v>73</v>
      </c>
      <c r="D154" s="110">
        <v>402</v>
      </c>
      <c r="E154" s="110">
        <v>5</v>
      </c>
      <c r="F154" s="110">
        <v>1</v>
      </c>
      <c r="G154" s="111">
        <v>0</v>
      </c>
      <c r="H154" s="111">
        <v>0</v>
      </c>
      <c r="I154" s="111">
        <v>1</v>
      </c>
      <c r="J154" s="111">
        <v>0</v>
      </c>
      <c r="K154" s="111">
        <v>0</v>
      </c>
      <c r="L154" s="111">
        <v>8</v>
      </c>
      <c r="M154" s="110">
        <v>0</v>
      </c>
      <c r="N154" s="94">
        <f t="shared" si="4"/>
        <v>492</v>
      </c>
      <c r="O154" s="110">
        <v>0</v>
      </c>
      <c r="P154" s="110">
        <v>3</v>
      </c>
      <c r="Q154" s="94">
        <f t="shared" si="5"/>
        <v>495</v>
      </c>
      <c r="R154" s="110"/>
    </row>
    <row r="155" spans="1:18" ht="24">
      <c r="A155" s="112" t="s">
        <v>1722</v>
      </c>
      <c r="B155" s="109">
        <v>2</v>
      </c>
      <c r="C155" s="110">
        <v>62</v>
      </c>
      <c r="D155" s="110">
        <v>308</v>
      </c>
      <c r="E155" s="110">
        <v>1</v>
      </c>
      <c r="F155" s="110">
        <v>1</v>
      </c>
      <c r="G155" s="111">
        <v>0</v>
      </c>
      <c r="H155" s="111">
        <v>0</v>
      </c>
      <c r="I155" s="111">
        <v>0</v>
      </c>
      <c r="J155" s="111">
        <v>0</v>
      </c>
      <c r="K155" s="111">
        <v>1</v>
      </c>
      <c r="L155" s="111">
        <v>2</v>
      </c>
      <c r="M155" s="110">
        <v>2</v>
      </c>
      <c r="N155" s="94">
        <f t="shared" si="4"/>
        <v>379</v>
      </c>
      <c r="O155" s="110">
        <v>0</v>
      </c>
      <c r="P155" s="110">
        <v>0</v>
      </c>
      <c r="Q155" s="94">
        <f t="shared" si="5"/>
        <v>379</v>
      </c>
      <c r="R155" s="110"/>
    </row>
    <row r="156" spans="1:18" ht="24">
      <c r="A156" s="112" t="s">
        <v>1723</v>
      </c>
      <c r="B156" s="109">
        <v>1</v>
      </c>
      <c r="C156" s="110">
        <v>82</v>
      </c>
      <c r="D156" s="110">
        <v>402</v>
      </c>
      <c r="E156" s="110">
        <v>0</v>
      </c>
      <c r="F156" s="110">
        <v>1</v>
      </c>
      <c r="G156" s="111">
        <v>0</v>
      </c>
      <c r="H156" s="111">
        <v>0</v>
      </c>
      <c r="I156" s="111">
        <v>0</v>
      </c>
      <c r="J156" s="111">
        <v>0</v>
      </c>
      <c r="K156" s="111">
        <v>0</v>
      </c>
      <c r="L156" s="111">
        <v>2</v>
      </c>
      <c r="M156" s="110">
        <v>0</v>
      </c>
      <c r="N156" s="94">
        <f t="shared" si="4"/>
        <v>488</v>
      </c>
      <c r="O156" s="110">
        <v>0</v>
      </c>
      <c r="P156" s="110">
        <v>0</v>
      </c>
      <c r="Q156" s="94">
        <f t="shared" si="5"/>
        <v>488</v>
      </c>
      <c r="R156" s="110"/>
    </row>
    <row r="157" spans="1:18" ht="24">
      <c r="A157" s="112" t="s">
        <v>1724</v>
      </c>
      <c r="B157" s="109">
        <v>1</v>
      </c>
      <c r="C157" s="110">
        <v>53</v>
      </c>
      <c r="D157" s="110">
        <v>288</v>
      </c>
      <c r="E157" s="110">
        <v>1</v>
      </c>
      <c r="F157" s="110">
        <v>2</v>
      </c>
      <c r="G157" s="111">
        <v>0</v>
      </c>
      <c r="H157" s="111">
        <v>0</v>
      </c>
      <c r="I157" s="111">
        <v>0</v>
      </c>
      <c r="J157" s="111">
        <v>0</v>
      </c>
      <c r="K157" s="111">
        <v>0</v>
      </c>
      <c r="L157" s="111">
        <v>1</v>
      </c>
      <c r="M157" s="110">
        <v>0</v>
      </c>
      <c r="N157" s="94">
        <f t="shared" si="4"/>
        <v>346</v>
      </c>
      <c r="O157" s="110">
        <v>0</v>
      </c>
      <c r="P157" s="110">
        <v>3</v>
      </c>
      <c r="Q157" s="94">
        <f t="shared" si="5"/>
        <v>349</v>
      </c>
      <c r="R157" s="110"/>
    </row>
    <row r="158" spans="1:18" ht="24">
      <c r="A158" s="112" t="s">
        <v>1725</v>
      </c>
      <c r="B158" s="109">
        <v>2</v>
      </c>
      <c r="C158" s="110">
        <v>119</v>
      </c>
      <c r="D158" s="110">
        <v>315</v>
      </c>
      <c r="E158" s="110">
        <v>5</v>
      </c>
      <c r="F158" s="110">
        <v>0</v>
      </c>
      <c r="G158" s="111">
        <v>0</v>
      </c>
      <c r="H158" s="111">
        <v>1</v>
      </c>
      <c r="I158" s="111">
        <v>0</v>
      </c>
      <c r="J158" s="111">
        <v>0</v>
      </c>
      <c r="K158" s="111">
        <v>2</v>
      </c>
      <c r="L158" s="111">
        <v>0</v>
      </c>
      <c r="M158" s="110">
        <v>2</v>
      </c>
      <c r="N158" s="94">
        <f t="shared" si="4"/>
        <v>446</v>
      </c>
      <c r="O158" s="110">
        <v>0</v>
      </c>
      <c r="P158" s="110">
        <v>3</v>
      </c>
      <c r="Q158" s="94">
        <f t="shared" si="5"/>
        <v>449</v>
      </c>
      <c r="R158" s="110"/>
    </row>
    <row r="159" spans="1:18" ht="24">
      <c r="A159" s="112" t="s">
        <v>1726</v>
      </c>
      <c r="B159" s="109">
        <v>3</v>
      </c>
      <c r="C159" s="110">
        <v>78</v>
      </c>
      <c r="D159" s="110">
        <v>352</v>
      </c>
      <c r="E159" s="110">
        <v>3</v>
      </c>
      <c r="F159" s="110">
        <v>0</v>
      </c>
      <c r="G159" s="111">
        <v>0</v>
      </c>
      <c r="H159" s="111">
        <v>0</v>
      </c>
      <c r="I159" s="111">
        <v>0</v>
      </c>
      <c r="J159" s="111">
        <v>0</v>
      </c>
      <c r="K159" s="111">
        <v>1</v>
      </c>
      <c r="L159" s="111">
        <v>8</v>
      </c>
      <c r="M159" s="110">
        <v>4</v>
      </c>
      <c r="N159" s="94">
        <f t="shared" si="4"/>
        <v>449</v>
      </c>
      <c r="O159" s="110">
        <v>0</v>
      </c>
      <c r="P159" s="110">
        <v>14</v>
      </c>
      <c r="Q159" s="94">
        <f t="shared" si="5"/>
        <v>463</v>
      </c>
      <c r="R159" s="110"/>
    </row>
    <row r="160" spans="1:18" ht="24">
      <c r="A160" s="112" t="s">
        <v>1727</v>
      </c>
      <c r="B160" s="109">
        <v>0</v>
      </c>
      <c r="C160" s="110">
        <v>6</v>
      </c>
      <c r="D160" s="110">
        <v>166</v>
      </c>
      <c r="E160" s="110">
        <v>0</v>
      </c>
      <c r="F160" s="110">
        <v>0</v>
      </c>
      <c r="G160" s="111">
        <v>0</v>
      </c>
      <c r="H160" s="111">
        <v>0</v>
      </c>
      <c r="I160" s="111">
        <v>0</v>
      </c>
      <c r="J160" s="111">
        <v>0</v>
      </c>
      <c r="K160" s="111">
        <v>0</v>
      </c>
      <c r="L160" s="111">
        <v>0</v>
      </c>
      <c r="M160" s="110">
        <v>0</v>
      </c>
      <c r="N160" s="94">
        <f t="shared" si="4"/>
        <v>172</v>
      </c>
      <c r="O160" s="110">
        <v>0</v>
      </c>
      <c r="P160" s="110">
        <v>0</v>
      </c>
      <c r="Q160" s="94">
        <f t="shared" si="5"/>
        <v>172</v>
      </c>
      <c r="R160" s="110"/>
    </row>
    <row r="161" spans="1:18">
      <c r="A161" s="112" t="s">
        <v>1728</v>
      </c>
      <c r="B161" s="109">
        <v>0</v>
      </c>
      <c r="C161" s="110">
        <v>14</v>
      </c>
      <c r="D161" s="110">
        <v>98</v>
      </c>
      <c r="E161" s="110">
        <v>0</v>
      </c>
      <c r="F161" s="110">
        <v>0</v>
      </c>
      <c r="G161" s="111">
        <v>0</v>
      </c>
      <c r="H161" s="111">
        <v>0</v>
      </c>
      <c r="I161" s="111">
        <v>0</v>
      </c>
      <c r="J161" s="111">
        <v>0</v>
      </c>
      <c r="K161" s="111">
        <v>0</v>
      </c>
      <c r="L161" s="111">
        <v>0</v>
      </c>
      <c r="M161" s="110">
        <v>0</v>
      </c>
      <c r="N161" s="94">
        <f t="shared" si="4"/>
        <v>112</v>
      </c>
      <c r="O161" s="110">
        <v>0</v>
      </c>
      <c r="P161" s="110">
        <v>0</v>
      </c>
      <c r="Q161" s="94">
        <f t="shared" si="5"/>
        <v>112</v>
      </c>
      <c r="R161" s="110"/>
    </row>
    <row r="162" spans="1:18" ht="24">
      <c r="A162" s="112" t="s">
        <v>1729</v>
      </c>
      <c r="B162" s="109">
        <v>2</v>
      </c>
      <c r="C162" s="110">
        <v>114</v>
      </c>
      <c r="D162" s="110">
        <v>244</v>
      </c>
      <c r="E162" s="110">
        <v>2</v>
      </c>
      <c r="F162" s="110">
        <v>4</v>
      </c>
      <c r="G162" s="111">
        <v>1</v>
      </c>
      <c r="H162" s="111">
        <v>0</v>
      </c>
      <c r="I162" s="111">
        <v>0</v>
      </c>
      <c r="J162" s="111">
        <v>0</v>
      </c>
      <c r="K162" s="111">
        <v>0</v>
      </c>
      <c r="L162" s="111">
        <v>0</v>
      </c>
      <c r="M162" s="110">
        <v>1</v>
      </c>
      <c r="N162" s="94">
        <f t="shared" si="4"/>
        <v>368</v>
      </c>
      <c r="O162" s="110">
        <v>0</v>
      </c>
      <c r="P162" s="110">
        <v>2</v>
      </c>
      <c r="Q162" s="94">
        <f t="shared" si="5"/>
        <v>370</v>
      </c>
      <c r="R162" s="110"/>
    </row>
    <row r="163" spans="1:18" ht="24">
      <c r="A163" s="112" t="s">
        <v>1730</v>
      </c>
      <c r="B163" s="109">
        <v>0</v>
      </c>
      <c r="C163" s="110">
        <v>177</v>
      </c>
      <c r="D163" s="110">
        <v>683</v>
      </c>
      <c r="E163" s="110">
        <v>4</v>
      </c>
      <c r="F163" s="110">
        <v>3</v>
      </c>
      <c r="G163" s="111">
        <v>0</v>
      </c>
      <c r="H163" s="111">
        <v>0</v>
      </c>
      <c r="I163" s="111">
        <v>0</v>
      </c>
      <c r="J163" s="111">
        <v>0</v>
      </c>
      <c r="K163" s="111">
        <v>1</v>
      </c>
      <c r="L163" s="111">
        <v>1</v>
      </c>
      <c r="M163" s="110">
        <v>1</v>
      </c>
      <c r="N163" s="94">
        <f t="shared" si="4"/>
        <v>870</v>
      </c>
      <c r="O163" s="110">
        <v>0</v>
      </c>
      <c r="P163" s="110">
        <v>0</v>
      </c>
      <c r="Q163" s="94">
        <f t="shared" si="5"/>
        <v>870</v>
      </c>
      <c r="R163" s="110"/>
    </row>
    <row r="164" spans="1:18" ht="24">
      <c r="A164" s="112" t="s">
        <v>1731</v>
      </c>
      <c r="B164" s="114">
        <v>3</v>
      </c>
      <c r="C164" s="109">
        <v>207</v>
      </c>
      <c r="D164" s="110">
        <v>244</v>
      </c>
      <c r="E164" s="110">
        <v>1</v>
      </c>
      <c r="F164" s="110">
        <v>2</v>
      </c>
      <c r="G164" s="111">
        <v>1</v>
      </c>
      <c r="H164" s="111">
        <v>0</v>
      </c>
      <c r="I164" s="111">
        <v>1</v>
      </c>
      <c r="J164" s="111">
        <v>0</v>
      </c>
      <c r="K164" s="111">
        <v>1</v>
      </c>
      <c r="L164" s="111">
        <v>11</v>
      </c>
      <c r="M164" s="110">
        <v>2</v>
      </c>
      <c r="N164" s="94">
        <f t="shared" si="4"/>
        <v>473</v>
      </c>
      <c r="O164" s="110">
        <v>0</v>
      </c>
      <c r="P164" s="110">
        <v>5</v>
      </c>
      <c r="Q164" s="94">
        <f t="shared" si="5"/>
        <v>478</v>
      </c>
      <c r="R164" s="110"/>
    </row>
    <row r="165" spans="1:18" ht="24">
      <c r="A165" s="112" t="s">
        <v>1732</v>
      </c>
      <c r="B165" s="109">
        <v>1</v>
      </c>
      <c r="C165" s="110">
        <v>174</v>
      </c>
      <c r="D165" s="110">
        <v>318</v>
      </c>
      <c r="E165" s="110">
        <v>1</v>
      </c>
      <c r="F165" s="110">
        <v>0</v>
      </c>
      <c r="G165" s="111">
        <v>0</v>
      </c>
      <c r="H165" s="111">
        <v>0</v>
      </c>
      <c r="I165" s="111">
        <v>0</v>
      </c>
      <c r="J165" s="111">
        <v>0</v>
      </c>
      <c r="K165" s="111">
        <v>1</v>
      </c>
      <c r="L165" s="111">
        <v>0</v>
      </c>
      <c r="M165" s="110">
        <v>1</v>
      </c>
      <c r="N165" s="94">
        <f t="shared" si="4"/>
        <v>496</v>
      </c>
      <c r="O165" s="110">
        <v>0</v>
      </c>
      <c r="P165" s="110">
        <v>0</v>
      </c>
      <c r="Q165" s="94">
        <f t="shared" si="5"/>
        <v>496</v>
      </c>
      <c r="R165" s="110"/>
    </row>
    <row r="166" spans="1:18" ht="24">
      <c r="A166" s="112" t="s">
        <v>1733</v>
      </c>
      <c r="B166" s="109">
        <v>1</v>
      </c>
      <c r="C166" s="110">
        <v>29</v>
      </c>
      <c r="D166" s="110">
        <v>541</v>
      </c>
      <c r="E166" s="110">
        <v>2</v>
      </c>
      <c r="F166" s="110">
        <v>6</v>
      </c>
      <c r="G166" s="111">
        <v>0</v>
      </c>
      <c r="H166" s="111">
        <v>0</v>
      </c>
      <c r="I166" s="111">
        <v>1</v>
      </c>
      <c r="J166" s="111">
        <v>0</v>
      </c>
      <c r="K166" s="111">
        <v>3</v>
      </c>
      <c r="L166" s="111">
        <v>2</v>
      </c>
      <c r="M166" s="110">
        <v>2</v>
      </c>
      <c r="N166" s="94">
        <f t="shared" si="4"/>
        <v>587</v>
      </c>
      <c r="O166" s="110">
        <v>0</v>
      </c>
      <c r="P166" s="110">
        <v>2</v>
      </c>
      <c r="Q166" s="94">
        <f t="shared" si="5"/>
        <v>589</v>
      </c>
      <c r="R166" s="110"/>
    </row>
    <row r="167" spans="1:18">
      <c r="A167" s="112" t="s">
        <v>1734</v>
      </c>
      <c r="B167" s="109">
        <v>1</v>
      </c>
      <c r="C167" s="110">
        <v>45</v>
      </c>
      <c r="D167" s="110">
        <v>101</v>
      </c>
      <c r="E167" s="110">
        <v>0</v>
      </c>
      <c r="F167" s="110">
        <v>1</v>
      </c>
      <c r="G167" s="111">
        <v>0</v>
      </c>
      <c r="H167" s="111">
        <v>0</v>
      </c>
      <c r="I167" s="111">
        <v>0</v>
      </c>
      <c r="J167" s="111">
        <v>0</v>
      </c>
      <c r="K167" s="111">
        <v>1</v>
      </c>
      <c r="L167" s="111">
        <v>4</v>
      </c>
      <c r="M167" s="110">
        <v>0</v>
      </c>
      <c r="N167" s="94">
        <f t="shared" si="4"/>
        <v>153</v>
      </c>
      <c r="O167" s="110">
        <v>0</v>
      </c>
      <c r="P167" s="110">
        <v>1</v>
      </c>
      <c r="Q167" s="94">
        <f t="shared" si="5"/>
        <v>154</v>
      </c>
      <c r="R167" s="110"/>
    </row>
    <row r="168" spans="1:18" ht="24">
      <c r="A168" s="115" t="s">
        <v>1735</v>
      </c>
      <c r="B168" s="109">
        <v>0</v>
      </c>
      <c r="C168" s="110">
        <v>25</v>
      </c>
      <c r="D168" s="110">
        <v>211</v>
      </c>
      <c r="E168" s="110">
        <v>0</v>
      </c>
      <c r="F168" s="110">
        <v>3</v>
      </c>
      <c r="G168" s="111">
        <v>1</v>
      </c>
      <c r="H168" s="111">
        <v>0</v>
      </c>
      <c r="I168" s="111">
        <v>0</v>
      </c>
      <c r="J168" s="111">
        <v>0</v>
      </c>
      <c r="K168" s="111">
        <v>1</v>
      </c>
      <c r="L168" s="111">
        <v>0</v>
      </c>
      <c r="M168" s="110">
        <v>0</v>
      </c>
      <c r="N168" s="94">
        <f t="shared" si="4"/>
        <v>241</v>
      </c>
      <c r="O168" s="110">
        <v>0</v>
      </c>
      <c r="P168" s="110">
        <v>3</v>
      </c>
      <c r="Q168" s="94">
        <f t="shared" si="5"/>
        <v>244</v>
      </c>
      <c r="R168" s="110"/>
    </row>
    <row r="169" spans="1:18">
      <c r="A169" s="115" t="s">
        <v>1736</v>
      </c>
      <c r="B169" s="109">
        <v>0</v>
      </c>
      <c r="C169" s="110">
        <v>15</v>
      </c>
      <c r="D169" s="110">
        <v>308</v>
      </c>
      <c r="E169" s="110">
        <v>2</v>
      </c>
      <c r="F169" s="110">
        <v>15</v>
      </c>
      <c r="G169" s="111">
        <v>1</v>
      </c>
      <c r="H169" s="111">
        <v>0</v>
      </c>
      <c r="I169" s="111">
        <v>0</v>
      </c>
      <c r="J169" s="111">
        <v>0</v>
      </c>
      <c r="K169" s="111">
        <v>2</v>
      </c>
      <c r="L169" s="111">
        <v>2</v>
      </c>
      <c r="M169" s="110">
        <v>2</v>
      </c>
      <c r="N169" s="94">
        <f t="shared" si="4"/>
        <v>347</v>
      </c>
      <c r="O169" s="110">
        <v>0</v>
      </c>
      <c r="P169" s="110">
        <v>1</v>
      </c>
      <c r="Q169" s="94">
        <f t="shared" si="5"/>
        <v>348</v>
      </c>
      <c r="R169" s="110"/>
    </row>
    <row r="170" spans="1:18" ht="24">
      <c r="A170" s="115" t="s">
        <v>1737</v>
      </c>
      <c r="B170" s="109">
        <v>0</v>
      </c>
      <c r="C170" s="110">
        <v>37</v>
      </c>
      <c r="D170" s="110">
        <v>152</v>
      </c>
      <c r="E170" s="110">
        <v>1</v>
      </c>
      <c r="F170" s="110">
        <v>0</v>
      </c>
      <c r="G170" s="111">
        <v>0</v>
      </c>
      <c r="H170" s="111">
        <v>0</v>
      </c>
      <c r="I170" s="111">
        <v>0</v>
      </c>
      <c r="J170" s="111">
        <v>0</v>
      </c>
      <c r="K170" s="111">
        <v>0</v>
      </c>
      <c r="L170" s="111">
        <v>0</v>
      </c>
      <c r="M170" s="110">
        <v>0</v>
      </c>
      <c r="N170" s="94">
        <f t="shared" si="4"/>
        <v>190</v>
      </c>
      <c r="O170" s="110">
        <v>0</v>
      </c>
      <c r="P170" s="110">
        <v>3</v>
      </c>
      <c r="Q170" s="94">
        <f t="shared" si="5"/>
        <v>193</v>
      </c>
      <c r="R170" s="110"/>
    </row>
    <row r="171" spans="1:18">
      <c r="A171" s="116" t="s">
        <v>1738</v>
      </c>
      <c r="B171" s="109">
        <v>0</v>
      </c>
      <c r="C171" s="110">
        <v>121</v>
      </c>
      <c r="D171" s="110">
        <v>58</v>
      </c>
      <c r="E171" s="110">
        <v>0</v>
      </c>
      <c r="F171" s="110">
        <v>1</v>
      </c>
      <c r="G171" s="111">
        <v>0</v>
      </c>
      <c r="H171" s="111">
        <v>0</v>
      </c>
      <c r="I171" s="111">
        <v>0</v>
      </c>
      <c r="J171" s="111">
        <v>0</v>
      </c>
      <c r="K171" s="111">
        <v>0</v>
      </c>
      <c r="L171" s="111">
        <v>0</v>
      </c>
      <c r="M171" s="110">
        <v>1</v>
      </c>
      <c r="N171" s="94">
        <f t="shared" si="4"/>
        <v>181</v>
      </c>
      <c r="O171" s="110">
        <v>0</v>
      </c>
      <c r="P171" s="110">
        <v>1</v>
      </c>
      <c r="Q171" s="94">
        <f t="shared" si="5"/>
        <v>182</v>
      </c>
      <c r="R171" s="110"/>
    </row>
    <row r="172" spans="1:18" ht="24">
      <c r="A172" s="108" t="s">
        <v>1739</v>
      </c>
      <c r="B172" s="109">
        <v>2</v>
      </c>
      <c r="C172" s="110">
        <v>383</v>
      </c>
      <c r="D172" s="110">
        <v>66</v>
      </c>
      <c r="E172" s="110">
        <v>0</v>
      </c>
      <c r="F172" s="110">
        <v>4</v>
      </c>
      <c r="G172" s="111">
        <v>0</v>
      </c>
      <c r="H172" s="111">
        <v>0</v>
      </c>
      <c r="I172" s="111">
        <v>0</v>
      </c>
      <c r="J172" s="111">
        <v>0</v>
      </c>
      <c r="K172" s="111">
        <v>0</v>
      </c>
      <c r="L172" s="111">
        <v>1</v>
      </c>
      <c r="M172" s="110">
        <v>3</v>
      </c>
      <c r="N172" s="94">
        <f t="shared" si="4"/>
        <v>459</v>
      </c>
      <c r="O172" s="110">
        <v>0</v>
      </c>
      <c r="P172" s="110">
        <v>3</v>
      </c>
      <c r="Q172" s="94">
        <f t="shared" si="5"/>
        <v>462</v>
      </c>
      <c r="R172" s="110"/>
    </row>
    <row r="173" spans="1:18" ht="24">
      <c r="A173" s="108" t="s">
        <v>1740</v>
      </c>
      <c r="B173" s="109">
        <v>1</v>
      </c>
      <c r="C173" s="110">
        <v>248</v>
      </c>
      <c r="D173" s="110">
        <v>39</v>
      </c>
      <c r="E173" s="110">
        <v>0</v>
      </c>
      <c r="F173" s="110">
        <v>1</v>
      </c>
      <c r="G173" s="111">
        <v>0</v>
      </c>
      <c r="H173" s="111">
        <v>0</v>
      </c>
      <c r="I173" s="111">
        <v>0</v>
      </c>
      <c r="J173" s="111">
        <v>0</v>
      </c>
      <c r="K173" s="111">
        <v>0</v>
      </c>
      <c r="L173" s="111">
        <v>0</v>
      </c>
      <c r="M173" s="110">
        <v>2</v>
      </c>
      <c r="N173" s="94">
        <f t="shared" si="4"/>
        <v>291</v>
      </c>
      <c r="O173" s="110">
        <v>0</v>
      </c>
      <c r="P173" s="110">
        <v>1</v>
      </c>
      <c r="Q173" s="94">
        <f t="shared" si="5"/>
        <v>292</v>
      </c>
      <c r="R173" s="110"/>
    </row>
    <row r="174" spans="1:18">
      <c r="A174" s="108" t="s">
        <v>1741</v>
      </c>
      <c r="B174" s="109">
        <v>0</v>
      </c>
      <c r="C174" s="110">
        <v>21</v>
      </c>
      <c r="D174" s="110">
        <v>369</v>
      </c>
      <c r="E174" s="110">
        <v>3</v>
      </c>
      <c r="F174" s="110">
        <v>5</v>
      </c>
      <c r="G174" s="111">
        <v>0</v>
      </c>
      <c r="H174" s="111">
        <v>0</v>
      </c>
      <c r="I174" s="111">
        <v>0</v>
      </c>
      <c r="J174" s="111">
        <v>0</v>
      </c>
      <c r="K174" s="111">
        <v>4</v>
      </c>
      <c r="L174" s="111">
        <v>1</v>
      </c>
      <c r="M174" s="110">
        <v>1</v>
      </c>
      <c r="N174" s="94">
        <f t="shared" si="4"/>
        <v>404</v>
      </c>
      <c r="O174" s="110">
        <v>0</v>
      </c>
      <c r="P174" s="110">
        <v>2</v>
      </c>
      <c r="Q174" s="94">
        <f t="shared" si="5"/>
        <v>406</v>
      </c>
      <c r="R174" s="110"/>
    </row>
    <row r="175" spans="1:18" ht="24">
      <c r="A175" s="112" t="s">
        <v>1742</v>
      </c>
      <c r="B175" s="109">
        <v>3</v>
      </c>
      <c r="C175" s="110">
        <v>231</v>
      </c>
      <c r="D175" s="110">
        <v>49</v>
      </c>
      <c r="E175" s="110">
        <v>3</v>
      </c>
      <c r="F175" s="110">
        <v>0</v>
      </c>
      <c r="G175" s="111">
        <v>0</v>
      </c>
      <c r="H175" s="111">
        <v>0</v>
      </c>
      <c r="I175" s="111">
        <v>0</v>
      </c>
      <c r="J175" s="111">
        <v>0</v>
      </c>
      <c r="K175" s="111">
        <v>0</v>
      </c>
      <c r="L175" s="111">
        <v>0</v>
      </c>
      <c r="M175" s="110">
        <v>2</v>
      </c>
      <c r="N175" s="94">
        <f t="shared" si="4"/>
        <v>288</v>
      </c>
      <c r="O175" s="110">
        <v>0</v>
      </c>
      <c r="P175" s="110">
        <v>1</v>
      </c>
      <c r="Q175" s="94">
        <f t="shared" si="5"/>
        <v>289</v>
      </c>
      <c r="R175" s="110"/>
    </row>
    <row r="176" spans="1:18">
      <c r="A176" s="112" t="s">
        <v>1743</v>
      </c>
      <c r="B176" s="109">
        <v>0</v>
      </c>
      <c r="C176" s="110">
        <v>77</v>
      </c>
      <c r="D176" s="110">
        <v>119</v>
      </c>
      <c r="E176" s="110">
        <v>0</v>
      </c>
      <c r="F176" s="110">
        <v>0</v>
      </c>
      <c r="G176" s="111">
        <v>0</v>
      </c>
      <c r="H176" s="111">
        <v>0</v>
      </c>
      <c r="I176" s="111">
        <v>0</v>
      </c>
      <c r="J176" s="111">
        <v>0</v>
      </c>
      <c r="K176" s="111">
        <v>1</v>
      </c>
      <c r="L176" s="111">
        <v>0</v>
      </c>
      <c r="M176" s="110">
        <v>1</v>
      </c>
      <c r="N176" s="94">
        <f t="shared" si="4"/>
        <v>198</v>
      </c>
      <c r="O176" s="110">
        <v>0</v>
      </c>
      <c r="P176" s="110">
        <v>0</v>
      </c>
      <c r="Q176" s="94">
        <f t="shared" si="5"/>
        <v>198</v>
      </c>
      <c r="R176" s="110"/>
    </row>
    <row r="177" spans="1:18" ht="24.75">
      <c r="A177" s="116" t="s">
        <v>1744</v>
      </c>
      <c r="B177" s="109">
        <v>0</v>
      </c>
      <c r="C177" s="110">
        <v>191</v>
      </c>
      <c r="D177" s="110">
        <v>40</v>
      </c>
      <c r="E177" s="110">
        <v>0</v>
      </c>
      <c r="F177" s="110">
        <v>0</v>
      </c>
      <c r="G177" s="111">
        <v>0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0">
        <v>0</v>
      </c>
      <c r="N177" s="94">
        <f t="shared" si="4"/>
        <v>231</v>
      </c>
      <c r="O177" s="110">
        <v>0</v>
      </c>
      <c r="P177" s="110">
        <v>0</v>
      </c>
      <c r="Q177" s="94">
        <f t="shared" si="5"/>
        <v>231</v>
      </c>
      <c r="R177" s="110"/>
    </row>
    <row r="178" spans="1:18">
      <c r="A178" s="112" t="s">
        <v>1745</v>
      </c>
      <c r="B178" s="109">
        <v>0</v>
      </c>
      <c r="C178" s="110">
        <v>42</v>
      </c>
      <c r="D178" s="110">
        <v>235</v>
      </c>
      <c r="E178" s="110">
        <v>1</v>
      </c>
      <c r="F178" s="110">
        <v>1</v>
      </c>
      <c r="G178" s="111">
        <v>0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0">
        <v>0</v>
      </c>
      <c r="N178" s="94">
        <f t="shared" si="4"/>
        <v>279</v>
      </c>
      <c r="O178" s="110">
        <v>0</v>
      </c>
      <c r="P178" s="110">
        <v>0</v>
      </c>
      <c r="Q178" s="94">
        <f t="shared" si="5"/>
        <v>279</v>
      </c>
      <c r="R178" s="110"/>
    </row>
    <row r="179" spans="1:18">
      <c r="A179" s="112" t="s">
        <v>1746</v>
      </c>
      <c r="B179" s="109">
        <v>0</v>
      </c>
      <c r="C179" s="110">
        <v>8</v>
      </c>
      <c r="D179" s="110">
        <v>104</v>
      </c>
      <c r="E179" s="110">
        <v>2</v>
      </c>
      <c r="F179" s="110">
        <v>0</v>
      </c>
      <c r="G179" s="111">
        <v>0</v>
      </c>
      <c r="H179" s="111">
        <v>0</v>
      </c>
      <c r="I179" s="111">
        <v>0</v>
      </c>
      <c r="J179" s="111">
        <v>0</v>
      </c>
      <c r="K179" s="111">
        <v>1</v>
      </c>
      <c r="L179" s="111">
        <v>2</v>
      </c>
      <c r="M179" s="110">
        <v>0</v>
      </c>
      <c r="N179" s="94">
        <f t="shared" si="4"/>
        <v>117</v>
      </c>
      <c r="O179" s="110">
        <v>0</v>
      </c>
      <c r="P179" s="110">
        <v>1</v>
      </c>
      <c r="Q179" s="94">
        <f t="shared" si="5"/>
        <v>118</v>
      </c>
      <c r="R179" s="110"/>
    </row>
    <row r="180" spans="1:18">
      <c r="A180" s="112" t="s">
        <v>1747</v>
      </c>
      <c r="B180" s="109">
        <v>0</v>
      </c>
      <c r="C180" s="110">
        <v>66</v>
      </c>
      <c r="D180" s="110">
        <v>259</v>
      </c>
      <c r="E180" s="110">
        <v>0</v>
      </c>
      <c r="F180" s="110">
        <v>0</v>
      </c>
      <c r="G180" s="111">
        <v>0</v>
      </c>
      <c r="H180" s="111">
        <v>0</v>
      </c>
      <c r="I180" s="111">
        <v>0</v>
      </c>
      <c r="J180" s="111">
        <v>0</v>
      </c>
      <c r="K180" s="111">
        <v>2</v>
      </c>
      <c r="L180" s="111">
        <v>0</v>
      </c>
      <c r="M180" s="110">
        <v>1</v>
      </c>
      <c r="N180" s="94">
        <f t="shared" si="4"/>
        <v>328</v>
      </c>
      <c r="O180" s="110">
        <v>0</v>
      </c>
      <c r="P180" s="110">
        <v>0</v>
      </c>
      <c r="Q180" s="94">
        <f t="shared" si="5"/>
        <v>328</v>
      </c>
      <c r="R180" s="110"/>
    </row>
    <row r="181" spans="1:18" ht="24">
      <c r="A181" s="112" t="s">
        <v>1748</v>
      </c>
      <c r="B181" s="109">
        <v>2</v>
      </c>
      <c r="C181" s="110">
        <v>29</v>
      </c>
      <c r="D181" s="110">
        <v>444</v>
      </c>
      <c r="E181" s="110">
        <v>4</v>
      </c>
      <c r="F181" s="110">
        <v>1</v>
      </c>
      <c r="G181" s="111">
        <v>0</v>
      </c>
      <c r="H181" s="111">
        <v>0</v>
      </c>
      <c r="I181" s="111">
        <v>0</v>
      </c>
      <c r="J181" s="111">
        <v>0</v>
      </c>
      <c r="K181" s="111">
        <v>0</v>
      </c>
      <c r="L181" s="111">
        <v>2</v>
      </c>
      <c r="M181" s="110">
        <v>1</v>
      </c>
      <c r="N181" s="94">
        <f t="shared" si="4"/>
        <v>483</v>
      </c>
      <c r="O181" s="110">
        <v>0</v>
      </c>
      <c r="P181" s="110">
        <v>3</v>
      </c>
      <c r="Q181" s="94">
        <f t="shared" si="5"/>
        <v>486</v>
      </c>
      <c r="R181" s="110"/>
    </row>
    <row r="182" spans="1:18" ht="24">
      <c r="A182" s="112" t="s">
        <v>1749</v>
      </c>
      <c r="B182" s="110">
        <v>2</v>
      </c>
      <c r="C182" s="110">
        <v>203</v>
      </c>
      <c r="D182" s="110">
        <v>178</v>
      </c>
      <c r="E182" s="110">
        <v>1</v>
      </c>
      <c r="F182" s="110">
        <v>2</v>
      </c>
      <c r="G182" s="111">
        <v>0</v>
      </c>
      <c r="H182" s="111">
        <v>0</v>
      </c>
      <c r="I182" s="111">
        <v>0</v>
      </c>
      <c r="J182" s="111">
        <v>0</v>
      </c>
      <c r="K182" s="111">
        <v>0</v>
      </c>
      <c r="L182" s="111">
        <v>1</v>
      </c>
      <c r="M182" s="117">
        <v>0</v>
      </c>
      <c r="N182" s="94">
        <f t="shared" si="4"/>
        <v>387</v>
      </c>
      <c r="O182" s="110">
        <v>0</v>
      </c>
      <c r="P182" s="110">
        <v>1</v>
      </c>
      <c r="Q182" s="94">
        <f t="shared" si="5"/>
        <v>388</v>
      </c>
      <c r="R182" s="110"/>
    </row>
    <row r="183" spans="1:18" ht="24">
      <c r="A183" s="112" t="s">
        <v>1750</v>
      </c>
      <c r="B183" s="109">
        <v>5</v>
      </c>
      <c r="C183" s="110">
        <v>191</v>
      </c>
      <c r="D183" s="110">
        <v>123</v>
      </c>
      <c r="E183" s="110">
        <v>2</v>
      </c>
      <c r="F183" s="110">
        <v>0</v>
      </c>
      <c r="G183" s="111">
        <v>1</v>
      </c>
      <c r="H183" s="111">
        <v>1</v>
      </c>
      <c r="I183" s="111">
        <v>0</v>
      </c>
      <c r="J183" s="111">
        <v>3</v>
      </c>
      <c r="K183" s="111">
        <v>2</v>
      </c>
      <c r="L183" s="111">
        <v>1</v>
      </c>
      <c r="M183" s="110">
        <v>4</v>
      </c>
      <c r="N183" s="94">
        <f t="shared" si="4"/>
        <v>333</v>
      </c>
      <c r="O183" s="110">
        <v>0</v>
      </c>
      <c r="P183" s="110">
        <v>4</v>
      </c>
      <c r="Q183" s="94">
        <f t="shared" si="5"/>
        <v>337</v>
      </c>
      <c r="R183" s="110"/>
    </row>
    <row r="184" spans="1:18" ht="24">
      <c r="A184" s="112" t="s">
        <v>1751</v>
      </c>
      <c r="B184" s="109">
        <v>4</v>
      </c>
      <c r="C184" s="110">
        <v>136</v>
      </c>
      <c r="D184" s="110">
        <v>311</v>
      </c>
      <c r="E184" s="110">
        <v>2</v>
      </c>
      <c r="F184" s="110">
        <v>5</v>
      </c>
      <c r="G184" s="111">
        <v>0</v>
      </c>
      <c r="H184" s="111">
        <v>0</v>
      </c>
      <c r="I184" s="111">
        <v>0</v>
      </c>
      <c r="J184" s="111">
        <v>0</v>
      </c>
      <c r="K184" s="111">
        <v>3</v>
      </c>
      <c r="L184" s="111">
        <v>3</v>
      </c>
      <c r="M184" s="110">
        <v>2</v>
      </c>
      <c r="N184" s="94">
        <f t="shared" si="4"/>
        <v>466</v>
      </c>
      <c r="O184" s="110">
        <v>0</v>
      </c>
      <c r="P184" s="110">
        <v>3</v>
      </c>
      <c r="Q184" s="94">
        <f t="shared" si="5"/>
        <v>469</v>
      </c>
      <c r="R184" s="110"/>
    </row>
    <row r="185" spans="1:18" ht="36">
      <c r="A185" s="112" t="s">
        <v>1752</v>
      </c>
      <c r="B185" s="109">
        <v>0</v>
      </c>
      <c r="C185" s="110">
        <v>40</v>
      </c>
      <c r="D185" s="110">
        <v>226</v>
      </c>
      <c r="E185" s="110">
        <v>0</v>
      </c>
      <c r="F185" s="110">
        <v>0</v>
      </c>
      <c r="G185" s="111">
        <v>0</v>
      </c>
      <c r="H185" s="111">
        <v>0</v>
      </c>
      <c r="I185" s="111">
        <v>0</v>
      </c>
      <c r="J185" s="111">
        <v>1</v>
      </c>
      <c r="K185" s="111">
        <v>0</v>
      </c>
      <c r="L185" s="111">
        <v>0</v>
      </c>
      <c r="M185" s="110">
        <v>0</v>
      </c>
      <c r="N185" s="94">
        <f t="shared" si="4"/>
        <v>267</v>
      </c>
      <c r="O185" s="110">
        <v>0</v>
      </c>
      <c r="P185" s="110">
        <v>0</v>
      </c>
      <c r="Q185" s="94">
        <f t="shared" si="5"/>
        <v>267</v>
      </c>
      <c r="R185" s="110"/>
    </row>
    <row r="186" spans="1:18" ht="24">
      <c r="A186" s="112" t="s">
        <v>1753</v>
      </c>
      <c r="B186" s="109">
        <v>2</v>
      </c>
      <c r="C186" s="110">
        <v>143</v>
      </c>
      <c r="D186" s="110">
        <v>115</v>
      </c>
      <c r="E186" s="110">
        <v>0</v>
      </c>
      <c r="F186" s="110">
        <v>1</v>
      </c>
      <c r="G186" s="111">
        <v>0</v>
      </c>
      <c r="H186" s="111">
        <v>0</v>
      </c>
      <c r="I186" s="111">
        <v>2</v>
      </c>
      <c r="J186" s="111">
        <v>0</v>
      </c>
      <c r="K186" s="111">
        <v>0</v>
      </c>
      <c r="L186" s="111">
        <v>2</v>
      </c>
      <c r="M186" s="110">
        <v>0</v>
      </c>
      <c r="N186" s="94">
        <f t="shared" si="4"/>
        <v>265</v>
      </c>
      <c r="O186" s="110">
        <v>0</v>
      </c>
      <c r="P186" s="110">
        <v>6</v>
      </c>
      <c r="Q186" s="94">
        <f t="shared" si="5"/>
        <v>271</v>
      </c>
      <c r="R186" s="110"/>
    </row>
    <row r="187" spans="1:18">
      <c r="A187" s="112" t="s">
        <v>1754</v>
      </c>
      <c r="B187" s="109">
        <v>0</v>
      </c>
      <c r="C187" s="110">
        <v>74</v>
      </c>
      <c r="D187" s="110">
        <v>289</v>
      </c>
      <c r="E187" s="110">
        <v>1</v>
      </c>
      <c r="F187" s="110">
        <v>2</v>
      </c>
      <c r="G187" s="111">
        <v>0</v>
      </c>
      <c r="H187" s="111">
        <v>0</v>
      </c>
      <c r="I187" s="111">
        <v>0</v>
      </c>
      <c r="J187" s="111">
        <v>0</v>
      </c>
      <c r="K187" s="111">
        <v>1</v>
      </c>
      <c r="L187" s="111">
        <v>1</v>
      </c>
      <c r="M187" s="110">
        <v>1</v>
      </c>
      <c r="N187" s="94">
        <f t="shared" si="4"/>
        <v>369</v>
      </c>
      <c r="O187" s="110">
        <v>0</v>
      </c>
      <c r="P187" s="110">
        <v>3</v>
      </c>
      <c r="Q187" s="94">
        <f t="shared" si="5"/>
        <v>372</v>
      </c>
      <c r="R187" s="110"/>
    </row>
    <row r="188" spans="1:18">
      <c r="A188" s="112" t="s">
        <v>1755</v>
      </c>
      <c r="B188" s="109">
        <v>0</v>
      </c>
      <c r="C188" s="110">
        <v>1</v>
      </c>
      <c r="D188" s="110">
        <v>381</v>
      </c>
      <c r="E188" s="110">
        <v>2</v>
      </c>
      <c r="F188" s="110">
        <v>0</v>
      </c>
      <c r="G188" s="111">
        <v>0</v>
      </c>
      <c r="H188" s="111">
        <v>0</v>
      </c>
      <c r="I188" s="111">
        <v>0</v>
      </c>
      <c r="J188" s="111">
        <v>0</v>
      </c>
      <c r="K188" s="111">
        <v>0</v>
      </c>
      <c r="L188" s="111">
        <v>0</v>
      </c>
      <c r="M188" s="110">
        <v>0</v>
      </c>
      <c r="N188" s="94">
        <f t="shared" si="4"/>
        <v>384</v>
      </c>
      <c r="O188" s="110">
        <v>0</v>
      </c>
      <c r="P188" s="110">
        <v>0</v>
      </c>
      <c r="Q188" s="94">
        <f t="shared" si="5"/>
        <v>384</v>
      </c>
      <c r="R188" s="110"/>
    </row>
    <row r="189" spans="1:18" ht="24">
      <c r="A189" s="112" t="s">
        <v>1756</v>
      </c>
      <c r="B189" s="109">
        <v>0</v>
      </c>
      <c r="C189" s="110">
        <v>8</v>
      </c>
      <c r="D189" s="110">
        <v>306</v>
      </c>
      <c r="E189" s="110">
        <v>1</v>
      </c>
      <c r="F189" s="110">
        <v>0</v>
      </c>
      <c r="G189" s="111">
        <v>0</v>
      </c>
      <c r="H189" s="111">
        <v>0</v>
      </c>
      <c r="I189" s="111">
        <v>0</v>
      </c>
      <c r="J189" s="111">
        <v>0</v>
      </c>
      <c r="K189" s="111">
        <v>0</v>
      </c>
      <c r="L189" s="111">
        <v>0</v>
      </c>
      <c r="M189" s="110">
        <v>1</v>
      </c>
      <c r="N189" s="94">
        <f t="shared" si="4"/>
        <v>316</v>
      </c>
      <c r="O189" s="110">
        <v>0</v>
      </c>
      <c r="P189" s="110">
        <v>0</v>
      </c>
      <c r="Q189" s="94">
        <f t="shared" si="5"/>
        <v>316</v>
      </c>
      <c r="R189" s="110"/>
    </row>
    <row r="190" spans="1:18">
      <c r="A190" s="118" t="s">
        <v>1757</v>
      </c>
      <c r="B190" s="109">
        <v>0</v>
      </c>
      <c r="C190" s="110">
        <v>2</v>
      </c>
      <c r="D190" s="110">
        <v>224</v>
      </c>
      <c r="E190" s="110">
        <v>0</v>
      </c>
      <c r="F190" s="110">
        <v>2</v>
      </c>
      <c r="G190" s="111">
        <v>0</v>
      </c>
      <c r="H190" s="111">
        <v>0</v>
      </c>
      <c r="I190" s="111">
        <v>0</v>
      </c>
      <c r="J190" s="111">
        <v>0</v>
      </c>
      <c r="K190" s="111">
        <v>0</v>
      </c>
      <c r="L190" s="111">
        <v>2</v>
      </c>
      <c r="M190" s="110">
        <v>0</v>
      </c>
      <c r="N190" s="94">
        <f t="shared" si="4"/>
        <v>230</v>
      </c>
      <c r="O190" s="110">
        <v>0</v>
      </c>
      <c r="P190" s="110">
        <v>1</v>
      </c>
      <c r="Q190" s="94">
        <f t="shared" si="5"/>
        <v>231</v>
      </c>
      <c r="R190" s="110"/>
    </row>
    <row r="191" spans="1:18">
      <c r="A191" s="116" t="s">
        <v>1758</v>
      </c>
      <c r="B191" s="109">
        <v>1</v>
      </c>
      <c r="C191" s="110">
        <v>141</v>
      </c>
      <c r="D191" s="110">
        <v>121</v>
      </c>
      <c r="E191" s="110">
        <v>1</v>
      </c>
      <c r="F191" s="110">
        <v>0</v>
      </c>
      <c r="G191" s="111">
        <v>0</v>
      </c>
      <c r="H191" s="111">
        <v>0</v>
      </c>
      <c r="I191" s="111">
        <v>0</v>
      </c>
      <c r="J191" s="111">
        <v>0</v>
      </c>
      <c r="K191" s="111">
        <v>0</v>
      </c>
      <c r="L191" s="111">
        <v>1</v>
      </c>
      <c r="M191" s="110">
        <v>3</v>
      </c>
      <c r="N191" s="94">
        <f t="shared" si="4"/>
        <v>268</v>
      </c>
      <c r="O191" s="110">
        <v>0</v>
      </c>
      <c r="P191" s="110">
        <v>0</v>
      </c>
      <c r="Q191" s="94">
        <f t="shared" si="5"/>
        <v>268</v>
      </c>
      <c r="R191" s="110"/>
    </row>
    <row r="192" spans="1:18">
      <c r="A192" s="116" t="s">
        <v>1759</v>
      </c>
      <c r="B192" s="109">
        <v>4</v>
      </c>
      <c r="C192" s="110">
        <v>118</v>
      </c>
      <c r="D192" s="110">
        <v>40</v>
      </c>
      <c r="E192" s="110">
        <v>0</v>
      </c>
      <c r="F192" s="110">
        <v>0</v>
      </c>
      <c r="G192" s="111">
        <v>0</v>
      </c>
      <c r="H192" s="111">
        <v>2</v>
      </c>
      <c r="I192" s="111">
        <v>0</v>
      </c>
      <c r="J192" s="111">
        <v>0</v>
      </c>
      <c r="K192" s="111">
        <v>0</v>
      </c>
      <c r="L192" s="111">
        <v>0</v>
      </c>
      <c r="M192" s="110">
        <v>0</v>
      </c>
      <c r="N192" s="94">
        <f t="shared" si="4"/>
        <v>164</v>
      </c>
      <c r="O192" s="110">
        <v>0</v>
      </c>
      <c r="P192" s="110">
        <v>0</v>
      </c>
      <c r="Q192" s="94">
        <f t="shared" si="5"/>
        <v>164</v>
      </c>
      <c r="R192" s="110"/>
    </row>
    <row r="193" spans="1:18" ht="24.75">
      <c r="A193" s="116" t="s">
        <v>1760</v>
      </c>
      <c r="B193" s="109">
        <v>3</v>
      </c>
      <c r="C193" s="110">
        <v>299</v>
      </c>
      <c r="D193" s="110">
        <v>27</v>
      </c>
      <c r="E193" s="110">
        <v>0</v>
      </c>
      <c r="F193" s="110">
        <v>0</v>
      </c>
      <c r="G193" s="111">
        <v>0</v>
      </c>
      <c r="H193" s="111">
        <v>0</v>
      </c>
      <c r="I193" s="111">
        <v>0</v>
      </c>
      <c r="J193" s="111">
        <v>1</v>
      </c>
      <c r="K193" s="111">
        <v>0</v>
      </c>
      <c r="L193" s="111">
        <v>0</v>
      </c>
      <c r="M193" s="110">
        <v>0</v>
      </c>
      <c r="N193" s="94">
        <f t="shared" si="4"/>
        <v>330</v>
      </c>
      <c r="O193" s="110">
        <v>0</v>
      </c>
      <c r="P193" s="110">
        <v>0</v>
      </c>
      <c r="Q193" s="94">
        <f t="shared" si="5"/>
        <v>330</v>
      </c>
      <c r="R193" s="110"/>
    </row>
    <row r="194" spans="1:18" ht="30">
      <c r="A194" s="119" t="s">
        <v>1761</v>
      </c>
      <c r="B194" s="120">
        <f>SUM(B11:B193)</f>
        <v>384</v>
      </c>
      <c r="C194" s="120">
        <f t="shared" ref="C194:Q194" si="6">SUM(C11:C193)</f>
        <v>34509</v>
      </c>
      <c r="D194" s="120">
        <f t="shared" si="6"/>
        <v>36907</v>
      </c>
      <c r="E194" s="120">
        <f t="shared" si="6"/>
        <v>269</v>
      </c>
      <c r="F194" s="120">
        <f t="shared" si="6"/>
        <v>273</v>
      </c>
      <c r="G194" s="120">
        <f t="shared" si="6"/>
        <v>42</v>
      </c>
      <c r="H194" s="120">
        <f t="shared" si="6"/>
        <v>43</v>
      </c>
      <c r="I194" s="120">
        <f t="shared" si="6"/>
        <v>47</v>
      </c>
      <c r="J194" s="120">
        <f t="shared" si="6"/>
        <v>41</v>
      </c>
      <c r="K194" s="120">
        <f t="shared" si="6"/>
        <v>191</v>
      </c>
      <c r="L194" s="120">
        <f t="shared" si="6"/>
        <v>190</v>
      </c>
      <c r="M194" s="120">
        <f t="shared" si="6"/>
        <v>237</v>
      </c>
      <c r="N194" s="120">
        <f t="shared" si="6"/>
        <v>73133</v>
      </c>
      <c r="O194" s="120">
        <f t="shared" si="6"/>
        <v>0</v>
      </c>
      <c r="P194" s="120">
        <f t="shared" si="6"/>
        <v>310</v>
      </c>
      <c r="Q194" s="120">
        <f t="shared" si="6"/>
        <v>73443</v>
      </c>
      <c r="R194" s="94"/>
    </row>
  </sheetData>
  <mergeCells count="9">
    <mergeCell ref="A7:R7"/>
    <mergeCell ref="A8:A10"/>
    <mergeCell ref="B8:R8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86"/>
  <sheetViews>
    <sheetView workbookViewId="0">
      <selection activeCell="F5" sqref="F5"/>
    </sheetView>
  </sheetViews>
  <sheetFormatPr defaultRowHeight="15"/>
  <sheetData>
    <row r="1" spans="1:17">
      <c r="A1" s="221" t="s">
        <v>333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</row>
    <row r="2" spans="1:17">
      <c r="A2" s="221" t="s">
        <v>498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</row>
    <row r="3" spans="1:17">
      <c r="A3" s="221" t="s">
        <v>1375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</row>
    <row r="4" spans="1:17">
      <c r="A4" s="221" t="s">
        <v>336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</row>
    <row r="5" spans="1:17">
      <c r="A5" s="183" t="s">
        <v>2883</v>
      </c>
      <c r="B5" s="183"/>
      <c r="C5" s="183"/>
      <c r="D5" s="183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>
      <c r="A6" s="92" t="s">
        <v>1376</v>
      </c>
      <c r="B6" s="92"/>
      <c r="C6" s="92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</row>
    <row r="7" spans="1:17" ht="15" customHeight="1">
      <c r="A7" s="222" t="s">
        <v>1377</v>
      </c>
      <c r="B7" s="223" t="s">
        <v>1378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2" t="s">
        <v>504</v>
      </c>
      <c r="O7" s="222" t="s">
        <v>156</v>
      </c>
      <c r="P7" s="222" t="s">
        <v>12</v>
      </c>
      <c r="Q7" s="220" t="s">
        <v>13</v>
      </c>
    </row>
    <row r="8" spans="1:17" ht="36">
      <c r="A8" s="222"/>
      <c r="B8" s="93" t="s">
        <v>158</v>
      </c>
      <c r="C8" s="93" t="s">
        <v>159</v>
      </c>
      <c r="D8" s="93" t="s">
        <v>160</v>
      </c>
      <c r="E8" s="93" t="s">
        <v>161</v>
      </c>
      <c r="F8" s="93" t="s">
        <v>162</v>
      </c>
      <c r="G8" s="93" t="s">
        <v>507</v>
      </c>
      <c r="H8" s="93" t="s">
        <v>508</v>
      </c>
      <c r="I8" s="93" t="s">
        <v>165</v>
      </c>
      <c r="J8" s="93" t="s">
        <v>166</v>
      </c>
      <c r="K8" s="93" t="s">
        <v>167</v>
      </c>
      <c r="L8" s="93" t="s">
        <v>168</v>
      </c>
      <c r="M8" s="93" t="s">
        <v>509</v>
      </c>
      <c r="N8" s="222"/>
      <c r="O8" s="222"/>
      <c r="P8" s="222"/>
      <c r="Q8" s="220"/>
    </row>
    <row r="9" spans="1:17">
      <c r="A9" s="94" t="s">
        <v>1380</v>
      </c>
      <c r="B9" s="95">
        <v>1</v>
      </c>
      <c r="C9" s="95">
        <v>252</v>
      </c>
      <c r="D9" s="95">
        <v>98</v>
      </c>
      <c r="E9" s="95">
        <v>1</v>
      </c>
      <c r="F9" s="95">
        <v>0</v>
      </c>
      <c r="G9" s="95">
        <v>2</v>
      </c>
      <c r="H9" s="95">
        <v>1</v>
      </c>
      <c r="I9" s="95">
        <v>0</v>
      </c>
      <c r="J9" s="95">
        <v>1</v>
      </c>
      <c r="K9" s="95">
        <v>1</v>
      </c>
      <c r="L9" s="95">
        <v>3</v>
      </c>
      <c r="M9" s="95">
        <v>4</v>
      </c>
      <c r="N9" s="96">
        <f t="shared" ref="N9:N72" si="0">M9+L9+K9+J9+I9+H9+G9+F9+E9+D9+C9+B9</f>
        <v>364</v>
      </c>
      <c r="O9" s="97" t="s">
        <v>1381</v>
      </c>
      <c r="P9" s="97">
        <v>3</v>
      </c>
      <c r="Q9" s="97">
        <f>N9+P9</f>
        <v>367</v>
      </c>
    </row>
    <row r="10" spans="1:17">
      <c r="A10" s="94" t="s">
        <v>1382</v>
      </c>
      <c r="B10" s="95">
        <v>6</v>
      </c>
      <c r="C10" s="95">
        <v>298</v>
      </c>
      <c r="D10" s="95">
        <v>127</v>
      </c>
      <c r="E10" s="95">
        <v>9</v>
      </c>
      <c r="F10" s="95">
        <v>3</v>
      </c>
      <c r="G10" s="95">
        <v>0</v>
      </c>
      <c r="H10" s="95">
        <v>2</v>
      </c>
      <c r="I10" s="95">
        <v>0</v>
      </c>
      <c r="J10" s="95">
        <v>0</v>
      </c>
      <c r="K10" s="95">
        <v>0</v>
      </c>
      <c r="L10" s="95">
        <v>1</v>
      </c>
      <c r="M10" s="95">
        <v>3</v>
      </c>
      <c r="N10" s="96">
        <f t="shared" si="0"/>
        <v>449</v>
      </c>
      <c r="O10" s="97" t="s">
        <v>1381</v>
      </c>
      <c r="P10" s="97">
        <v>1</v>
      </c>
      <c r="Q10" s="97">
        <f t="shared" ref="Q10:Q73" si="1">N10+P10</f>
        <v>450</v>
      </c>
    </row>
    <row r="11" spans="1:17">
      <c r="A11" s="94" t="s">
        <v>1383</v>
      </c>
      <c r="B11" s="95">
        <v>7</v>
      </c>
      <c r="C11" s="95">
        <v>567</v>
      </c>
      <c r="D11" s="95">
        <v>200</v>
      </c>
      <c r="E11" s="95">
        <v>3</v>
      </c>
      <c r="F11" s="95">
        <v>2</v>
      </c>
      <c r="G11" s="95">
        <v>0</v>
      </c>
      <c r="H11" s="95">
        <v>0</v>
      </c>
      <c r="I11" s="95">
        <v>0</v>
      </c>
      <c r="J11" s="95">
        <v>3</v>
      </c>
      <c r="K11" s="95">
        <v>3</v>
      </c>
      <c r="L11" s="95">
        <v>4</v>
      </c>
      <c r="M11" s="95">
        <v>7</v>
      </c>
      <c r="N11" s="96">
        <f t="shared" si="0"/>
        <v>796</v>
      </c>
      <c r="O11" s="97" t="s">
        <v>1381</v>
      </c>
      <c r="P11" s="97">
        <v>10</v>
      </c>
      <c r="Q11" s="97">
        <f t="shared" si="1"/>
        <v>806</v>
      </c>
    </row>
    <row r="12" spans="1:17">
      <c r="A12" s="94" t="s">
        <v>1384</v>
      </c>
      <c r="B12" s="95">
        <v>10</v>
      </c>
      <c r="C12" s="95">
        <v>456</v>
      </c>
      <c r="D12" s="95">
        <v>47</v>
      </c>
      <c r="E12" s="95">
        <v>4</v>
      </c>
      <c r="F12" s="95">
        <v>2</v>
      </c>
      <c r="G12" s="95">
        <v>4</v>
      </c>
      <c r="H12" s="95">
        <v>0</v>
      </c>
      <c r="I12" s="95">
        <v>1</v>
      </c>
      <c r="J12" s="95">
        <v>0</v>
      </c>
      <c r="K12" s="95">
        <v>0</v>
      </c>
      <c r="L12" s="95">
        <v>0</v>
      </c>
      <c r="M12" s="95">
        <v>1</v>
      </c>
      <c r="N12" s="96">
        <f t="shared" si="0"/>
        <v>525</v>
      </c>
      <c r="O12" s="97" t="s">
        <v>1381</v>
      </c>
      <c r="P12" s="97">
        <v>4</v>
      </c>
      <c r="Q12" s="97">
        <f t="shared" si="1"/>
        <v>529</v>
      </c>
    </row>
    <row r="13" spans="1:17">
      <c r="A13" s="94" t="s">
        <v>1385</v>
      </c>
      <c r="B13" s="95">
        <v>4</v>
      </c>
      <c r="C13" s="95">
        <v>426</v>
      </c>
      <c r="D13" s="95">
        <v>34</v>
      </c>
      <c r="E13" s="95">
        <v>6</v>
      </c>
      <c r="F13" s="95">
        <v>5</v>
      </c>
      <c r="G13" s="95">
        <v>0</v>
      </c>
      <c r="H13" s="95">
        <v>0</v>
      </c>
      <c r="I13" s="95">
        <v>0</v>
      </c>
      <c r="J13" s="95">
        <v>1</v>
      </c>
      <c r="K13" s="95">
        <v>1</v>
      </c>
      <c r="L13" s="95">
        <v>3</v>
      </c>
      <c r="M13" s="95">
        <v>5</v>
      </c>
      <c r="N13" s="96">
        <f t="shared" si="0"/>
        <v>485</v>
      </c>
      <c r="O13" s="97" t="s">
        <v>1381</v>
      </c>
      <c r="P13" s="97">
        <v>9</v>
      </c>
      <c r="Q13" s="97">
        <f t="shared" si="1"/>
        <v>494</v>
      </c>
    </row>
    <row r="14" spans="1:17">
      <c r="A14" s="94" t="s">
        <v>1386</v>
      </c>
      <c r="B14" s="95">
        <v>3</v>
      </c>
      <c r="C14" s="95">
        <v>207</v>
      </c>
      <c r="D14" s="95">
        <v>201</v>
      </c>
      <c r="E14" s="95">
        <v>2</v>
      </c>
      <c r="F14" s="95">
        <v>2</v>
      </c>
      <c r="G14" s="95">
        <v>0</v>
      </c>
      <c r="H14" s="95">
        <v>1</v>
      </c>
      <c r="I14" s="95">
        <v>0</v>
      </c>
      <c r="J14" s="95">
        <v>0</v>
      </c>
      <c r="K14" s="95">
        <v>3</v>
      </c>
      <c r="L14" s="95">
        <v>4</v>
      </c>
      <c r="M14" s="95">
        <v>5</v>
      </c>
      <c r="N14" s="96">
        <f t="shared" si="0"/>
        <v>428</v>
      </c>
      <c r="O14" s="97" t="s">
        <v>1381</v>
      </c>
      <c r="P14" s="97">
        <v>0</v>
      </c>
      <c r="Q14" s="97">
        <f t="shared" si="1"/>
        <v>428</v>
      </c>
    </row>
    <row r="15" spans="1:17">
      <c r="A15" s="94" t="s">
        <v>1387</v>
      </c>
      <c r="B15" s="95">
        <v>6</v>
      </c>
      <c r="C15" s="95">
        <v>296</v>
      </c>
      <c r="D15" s="95">
        <v>124</v>
      </c>
      <c r="E15" s="95">
        <v>6</v>
      </c>
      <c r="F15" s="95">
        <v>6</v>
      </c>
      <c r="G15" s="95">
        <v>0</v>
      </c>
      <c r="H15" s="95">
        <v>2</v>
      </c>
      <c r="I15" s="95">
        <v>2</v>
      </c>
      <c r="J15" s="95">
        <v>2</v>
      </c>
      <c r="K15" s="95">
        <v>0</v>
      </c>
      <c r="L15" s="95">
        <v>1</v>
      </c>
      <c r="M15" s="95">
        <v>0</v>
      </c>
      <c r="N15" s="96">
        <f t="shared" si="0"/>
        <v>445</v>
      </c>
      <c r="O15" s="97" t="s">
        <v>1381</v>
      </c>
      <c r="P15" s="97">
        <v>2</v>
      </c>
      <c r="Q15" s="97">
        <f t="shared" si="1"/>
        <v>447</v>
      </c>
    </row>
    <row r="16" spans="1:17">
      <c r="A16" s="94" t="s">
        <v>1388</v>
      </c>
      <c r="B16" s="95">
        <v>5</v>
      </c>
      <c r="C16" s="95">
        <v>173</v>
      </c>
      <c r="D16" s="95">
        <v>291</v>
      </c>
      <c r="E16" s="95">
        <v>0</v>
      </c>
      <c r="F16" s="95">
        <v>3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2</v>
      </c>
      <c r="M16" s="95">
        <v>1</v>
      </c>
      <c r="N16" s="96">
        <f t="shared" si="0"/>
        <v>475</v>
      </c>
      <c r="O16" s="97" t="s">
        <v>1381</v>
      </c>
      <c r="P16" s="97">
        <v>2</v>
      </c>
      <c r="Q16" s="97">
        <f t="shared" si="1"/>
        <v>477</v>
      </c>
    </row>
    <row r="17" spans="1:17">
      <c r="A17" s="94" t="s">
        <v>1389</v>
      </c>
      <c r="B17" s="95">
        <v>1</v>
      </c>
      <c r="C17" s="95">
        <v>209</v>
      </c>
      <c r="D17" s="95">
        <v>195</v>
      </c>
      <c r="E17" s="95">
        <v>0</v>
      </c>
      <c r="F17" s="95">
        <v>3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1</v>
      </c>
      <c r="M17" s="95">
        <v>1</v>
      </c>
      <c r="N17" s="96">
        <f t="shared" si="0"/>
        <v>410</v>
      </c>
      <c r="O17" s="97" t="s">
        <v>1381</v>
      </c>
      <c r="P17" s="97">
        <v>4</v>
      </c>
      <c r="Q17" s="97">
        <f t="shared" si="1"/>
        <v>414</v>
      </c>
    </row>
    <row r="18" spans="1:17">
      <c r="A18" s="94" t="s">
        <v>1390</v>
      </c>
      <c r="B18" s="95">
        <v>2</v>
      </c>
      <c r="C18" s="95">
        <v>61</v>
      </c>
      <c r="D18" s="95">
        <v>316</v>
      </c>
      <c r="E18" s="95">
        <v>4</v>
      </c>
      <c r="F18" s="95">
        <v>21</v>
      </c>
      <c r="G18" s="95">
        <v>0</v>
      </c>
      <c r="H18" s="95">
        <v>0</v>
      </c>
      <c r="I18" s="95">
        <v>2</v>
      </c>
      <c r="J18" s="95">
        <v>0</v>
      </c>
      <c r="K18" s="95">
        <v>1</v>
      </c>
      <c r="L18" s="95">
        <v>3</v>
      </c>
      <c r="M18" s="95">
        <v>0</v>
      </c>
      <c r="N18" s="96">
        <f t="shared" si="0"/>
        <v>410</v>
      </c>
      <c r="O18" s="97" t="s">
        <v>1381</v>
      </c>
      <c r="P18" s="97">
        <v>5</v>
      </c>
      <c r="Q18" s="97">
        <f t="shared" si="1"/>
        <v>415</v>
      </c>
    </row>
    <row r="19" spans="1:17">
      <c r="A19" s="94" t="s">
        <v>1391</v>
      </c>
      <c r="B19" s="95">
        <v>7</v>
      </c>
      <c r="C19" s="95">
        <v>76</v>
      </c>
      <c r="D19" s="95">
        <v>360</v>
      </c>
      <c r="E19" s="95">
        <v>12</v>
      </c>
      <c r="F19" s="95">
        <v>5</v>
      </c>
      <c r="G19" s="95">
        <v>3</v>
      </c>
      <c r="H19" s="95">
        <v>0</v>
      </c>
      <c r="I19" s="95">
        <v>0</v>
      </c>
      <c r="J19" s="95">
        <v>1</v>
      </c>
      <c r="K19" s="95">
        <v>1</v>
      </c>
      <c r="L19" s="95">
        <v>4</v>
      </c>
      <c r="M19" s="95">
        <v>1</v>
      </c>
      <c r="N19" s="96">
        <f t="shared" si="0"/>
        <v>470</v>
      </c>
      <c r="O19" s="97" t="s">
        <v>1381</v>
      </c>
      <c r="P19" s="97">
        <v>8</v>
      </c>
      <c r="Q19" s="97">
        <f t="shared" si="1"/>
        <v>478</v>
      </c>
    </row>
    <row r="20" spans="1:17">
      <c r="A20" s="94" t="s">
        <v>1392</v>
      </c>
      <c r="B20" s="95">
        <v>2</v>
      </c>
      <c r="C20" s="95">
        <v>95</v>
      </c>
      <c r="D20" s="95">
        <v>137</v>
      </c>
      <c r="E20" s="95">
        <v>3</v>
      </c>
      <c r="F20" s="95">
        <v>1</v>
      </c>
      <c r="G20" s="95">
        <v>0</v>
      </c>
      <c r="H20" s="95">
        <v>0</v>
      </c>
      <c r="I20" s="95">
        <v>0</v>
      </c>
      <c r="J20" s="95">
        <v>0</v>
      </c>
      <c r="K20" s="95">
        <v>0</v>
      </c>
      <c r="L20" s="95">
        <v>2</v>
      </c>
      <c r="M20" s="95">
        <v>2</v>
      </c>
      <c r="N20" s="96">
        <f t="shared" si="0"/>
        <v>242</v>
      </c>
      <c r="O20" s="97" t="s">
        <v>1381</v>
      </c>
      <c r="P20" s="97">
        <v>1</v>
      </c>
      <c r="Q20" s="97">
        <f t="shared" si="1"/>
        <v>243</v>
      </c>
    </row>
    <row r="21" spans="1:17">
      <c r="A21" s="94" t="s">
        <v>1393</v>
      </c>
      <c r="B21" s="95">
        <v>13</v>
      </c>
      <c r="C21" s="95">
        <v>94</v>
      </c>
      <c r="D21" s="95">
        <v>244</v>
      </c>
      <c r="E21" s="95">
        <v>2</v>
      </c>
      <c r="F21" s="95">
        <v>4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1</v>
      </c>
      <c r="M21" s="95">
        <v>0</v>
      </c>
      <c r="N21" s="96">
        <f t="shared" si="0"/>
        <v>358</v>
      </c>
      <c r="O21" s="97" t="s">
        <v>1381</v>
      </c>
      <c r="P21" s="97">
        <v>0</v>
      </c>
      <c r="Q21" s="97">
        <f t="shared" si="1"/>
        <v>358</v>
      </c>
    </row>
    <row r="22" spans="1:17">
      <c r="A22" s="94" t="s">
        <v>1394</v>
      </c>
      <c r="B22" s="95">
        <v>2</v>
      </c>
      <c r="C22" s="95">
        <v>321</v>
      </c>
      <c r="D22" s="95">
        <v>435</v>
      </c>
      <c r="E22" s="95">
        <v>7</v>
      </c>
      <c r="F22" s="95">
        <v>3</v>
      </c>
      <c r="G22" s="95">
        <v>1</v>
      </c>
      <c r="H22" s="95">
        <v>1</v>
      </c>
      <c r="I22" s="95">
        <v>0</v>
      </c>
      <c r="J22" s="95">
        <v>1</v>
      </c>
      <c r="K22" s="95">
        <v>2</v>
      </c>
      <c r="L22" s="95">
        <v>5</v>
      </c>
      <c r="M22" s="95">
        <v>3</v>
      </c>
      <c r="N22" s="96">
        <f t="shared" si="0"/>
        <v>781</v>
      </c>
      <c r="O22" s="97" t="s">
        <v>1381</v>
      </c>
      <c r="P22" s="97">
        <v>3</v>
      </c>
      <c r="Q22" s="97">
        <f t="shared" si="1"/>
        <v>784</v>
      </c>
    </row>
    <row r="23" spans="1:17">
      <c r="A23" s="94" t="s">
        <v>1395</v>
      </c>
      <c r="B23" s="95">
        <v>1</v>
      </c>
      <c r="C23" s="95">
        <v>227</v>
      </c>
      <c r="D23" s="95">
        <v>193</v>
      </c>
      <c r="E23" s="95">
        <v>0</v>
      </c>
      <c r="F23" s="95">
        <v>7</v>
      </c>
      <c r="G23" s="95">
        <v>0</v>
      </c>
      <c r="H23" s="95">
        <v>2</v>
      </c>
      <c r="I23" s="95">
        <v>0</v>
      </c>
      <c r="J23" s="95">
        <v>2</v>
      </c>
      <c r="K23" s="95">
        <v>1</v>
      </c>
      <c r="L23" s="95">
        <v>3</v>
      </c>
      <c r="M23" s="95">
        <v>4</v>
      </c>
      <c r="N23" s="96">
        <f t="shared" si="0"/>
        <v>440</v>
      </c>
      <c r="O23" s="97" t="s">
        <v>1381</v>
      </c>
      <c r="P23" s="97">
        <v>7</v>
      </c>
      <c r="Q23" s="97">
        <f t="shared" si="1"/>
        <v>447</v>
      </c>
    </row>
    <row r="24" spans="1:17">
      <c r="A24" s="94" t="s">
        <v>1396</v>
      </c>
      <c r="B24" s="95">
        <v>12</v>
      </c>
      <c r="C24" s="95">
        <v>245</v>
      </c>
      <c r="D24" s="95">
        <v>19</v>
      </c>
      <c r="E24" s="95">
        <v>2</v>
      </c>
      <c r="F24" s="95">
        <v>1</v>
      </c>
      <c r="G24" s="95">
        <v>1</v>
      </c>
      <c r="H24" s="95">
        <v>0</v>
      </c>
      <c r="I24" s="95">
        <v>1</v>
      </c>
      <c r="J24" s="95">
        <v>2</v>
      </c>
      <c r="K24" s="95">
        <v>1</v>
      </c>
      <c r="L24" s="95">
        <v>1</v>
      </c>
      <c r="M24" s="95">
        <v>2</v>
      </c>
      <c r="N24" s="96">
        <f t="shared" si="0"/>
        <v>287</v>
      </c>
      <c r="O24" s="97" t="s">
        <v>1381</v>
      </c>
      <c r="P24" s="97">
        <v>11</v>
      </c>
      <c r="Q24" s="97">
        <f t="shared" si="1"/>
        <v>298</v>
      </c>
    </row>
    <row r="25" spans="1:17">
      <c r="A25" s="94" t="s">
        <v>1397</v>
      </c>
      <c r="B25" s="95">
        <v>12</v>
      </c>
      <c r="C25" s="95">
        <v>279</v>
      </c>
      <c r="D25" s="95">
        <v>29</v>
      </c>
      <c r="E25" s="95">
        <v>1</v>
      </c>
      <c r="F25" s="95">
        <v>4</v>
      </c>
      <c r="G25" s="95">
        <v>0</v>
      </c>
      <c r="H25" s="95">
        <v>2</v>
      </c>
      <c r="I25" s="95">
        <v>2</v>
      </c>
      <c r="J25" s="95">
        <v>1</v>
      </c>
      <c r="K25" s="95">
        <v>1</v>
      </c>
      <c r="L25" s="95">
        <v>2</v>
      </c>
      <c r="M25" s="95">
        <v>4</v>
      </c>
      <c r="N25" s="96">
        <f t="shared" si="0"/>
        <v>337</v>
      </c>
      <c r="O25" s="97" t="s">
        <v>1381</v>
      </c>
      <c r="P25" s="97">
        <v>3</v>
      </c>
      <c r="Q25" s="97">
        <f t="shared" si="1"/>
        <v>340</v>
      </c>
    </row>
    <row r="26" spans="1:17">
      <c r="A26" s="94" t="s">
        <v>1398</v>
      </c>
      <c r="B26" s="95">
        <v>3</v>
      </c>
      <c r="C26" s="95">
        <v>496</v>
      </c>
      <c r="D26" s="95">
        <v>86</v>
      </c>
      <c r="E26" s="95">
        <v>1</v>
      </c>
      <c r="F26" s="95">
        <v>2</v>
      </c>
      <c r="G26" s="95">
        <v>1</v>
      </c>
      <c r="H26" s="95">
        <v>1</v>
      </c>
      <c r="I26" s="95">
        <v>0</v>
      </c>
      <c r="J26" s="95">
        <v>1</v>
      </c>
      <c r="K26" s="95">
        <v>0</v>
      </c>
      <c r="L26" s="95">
        <v>1</v>
      </c>
      <c r="M26" s="95">
        <v>0</v>
      </c>
      <c r="N26" s="96">
        <f t="shared" si="0"/>
        <v>592</v>
      </c>
      <c r="O26" s="97" t="s">
        <v>1381</v>
      </c>
      <c r="P26" s="97">
        <v>1</v>
      </c>
      <c r="Q26" s="97">
        <f t="shared" si="1"/>
        <v>593</v>
      </c>
    </row>
    <row r="27" spans="1:17">
      <c r="A27" s="94" t="s">
        <v>1399</v>
      </c>
      <c r="B27" s="95">
        <v>7</v>
      </c>
      <c r="C27" s="95">
        <v>364</v>
      </c>
      <c r="D27" s="95">
        <v>191</v>
      </c>
      <c r="E27" s="95">
        <v>1</v>
      </c>
      <c r="F27" s="95">
        <v>1</v>
      </c>
      <c r="G27" s="95">
        <v>1</v>
      </c>
      <c r="H27" s="95">
        <v>1</v>
      </c>
      <c r="I27" s="95">
        <v>3</v>
      </c>
      <c r="J27" s="95">
        <v>1</v>
      </c>
      <c r="K27" s="95">
        <v>1</v>
      </c>
      <c r="L27" s="95">
        <v>1</v>
      </c>
      <c r="M27" s="95">
        <v>4</v>
      </c>
      <c r="N27" s="96">
        <f t="shared" si="0"/>
        <v>576</v>
      </c>
      <c r="O27" s="97" t="s">
        <v>1381</v>
      </c>
      <c r="P27" s="97">
        <v>0</v>
      </c>
      <c r="Q27" s="97">
        <f t="shared" si="1"/>
        <v>576</v>
      </c>
    </row>
    <row r="28" spans="1:17">
      <c r="A28" s="94" t="s">
        <v>1400</v>
      </c>
      <c r="B28" s="95">
        <v>7</v>
      </c>
      <c r="C28" s="95">
        <v>404</v>
      </c>
      <c r="D28" s="95">
        <v>29</v>
      </c>
      <c r="E28" s="95">
        <v>1</v>
      </c>
      <c r="F28" s="95">
        <v>0</v>
      </c>
      <c r="G28" s="95">
        <v>2</v>
      </c>
      <c r="H28" s="95">
        <v>1</v>
      </c>
      <c r="I28" s="95">
        <v>0</v>
      </c>
      <c r="J28" s="95">
        <v>1</v>
      </c>
      <c r="K28" s="95">
        <v>0</v>
      </c>
      <c r="L28" s="95">
        <v>0</v>
      </c>
      <c r="M28" s="95">
        <v>10</v>
      </c>
      <c r="N28" s="96">
        <f t="shared" si="0"/>
        <v>455</v>
      </c>
      <c r="O28" s="97" t="s">
        <v>1381</v>
      </c>
      <c r="P28" s="97">
        <v>8</v>
      </c>
      <c r="Q28" s="97">
        <f t="shared" si="1"/>
        <v>463</v>
      </c>
    </row>
    <row r="29" spans="1:17">
      <c r="A29" s="94" t="s">
        <v>1401</v>
      </c>
      <c r="B29" s="95">
        <v>4</v>
      </c>
      <c r="C29" s="95">
        <v>326</v>
      </c>
      <c r="D29" s="95">
        <v>277</v>
      </c>
      <c r="E29" s="95">
        <v>4</v>
      </c>
      <c r="F29" s="95">
        <v>2</v>
      </c>
      <c r="G29" s="95">
        <v>1</v>
      </c>
      <c r="H29" s="95">
        <v>3</v>
      </c>
      <c r="I29" s="95">
        <v>0</v>
      </c>
      <c r="J29" s="95">
        <v>1</v>
      </c>
      <c r="K29" s="95">
        <v>1</v>
      </c>
      <c r="L29" s="95">
        <v>2</v>
      </c>
      <c r="M29" s="95">
        <v>1</v>
      </c>
      <c r="N29" s="96">
        <f t="shared" si="0"/>
        <v>622</v>
      </c>
      <c r="O29" s="97" t="s">
        <v>1381</v>
      </c>
      <c r="P29" s="97">
        <v>6</v>
      </c>
      <c r="Q29" s="97">
        <f t="shared" si="1"/>
        <v>628</v>
      </c>
    </row>
    <row r="30" spans="1:17">
      <c r="A30" s="94" t="s">
        <v>1402</v>
      </c>
      <c r="B30" s="95">
        <v>3</v>
      </c>
      <c r="C30" s="95">
        <v>227</v>
      </c>
      <c r="D30" s="95">
        <v>155</v>
      </c>
      <c r="E30" s="95">
        <v>5</v>
      </c>
      <c r="F30" s="95">
        <v>1</v>
      </c>
      <c r="G30" s="95">
        <v>0</v>
      </c>
      <c r="H30" s="95">
        <v>3</v>
      </c>
      <c r="I30" s="95">
        <v>0</v>
      </c>
      <c r="J30" s="95">
        <v>0</v>
      </c>
      <c r="K30" s="95">
        <v>1</v>
      </c>
      <c r="L30" s="95">
        <v>1</v>
      </c>
      <c r="M30" s="95">
        <v>0</v>
      </c>
      <c r="N30" s="96">
        <f t="shared" si="0"/>
        <v>396</v>
      </c>
      <c r="O30" s="97" t="s">
        <v>1381</v>
      </c>
      <c r="P30" s="97">
        <v>0</v>
      </c>
      <c r="Q30" s="97">
        <f t="shared" si="1"/>
        <v>396</v>
      </c>
    </row>
    <row r="31" spans="1:17">
      <c r="A31" s="94" t="s">
        <v>1403</v>
      </c>
      <c r="B31" s="95">
        <v>10</v>
      </c>
      <c r="C31" s="95">
        <v>448</v>
      </c>
      <c r="D31" s="95">
        <v>106</v>
      </c>
      <c r="E31" s="95">
        <v>3</v>
      </c>
      <c r="F31" s="95">
        <v>6</v>
      </c>
      <c r="G31" s="95">
        <v>0</v>
      </c>
      <c r="H31" s="95">
        <v>0</v>
      </c>
      <c r="I31" s="95">
        <v>1</v>
      </c>
      <c r="J31" s="95">
        <v>0</v>
      </c>
      <c r="K31" s="95">
        <v>1</v>
      </c>
      <c r="L31" s="95">
        <v>2</v>
      </c>
      <c r="M31" s="95">
        <v>0</v>
      </c>
      <c r="N31" s="96">
        <f t="shared" si="0"/>
        <v>577</v>
      </c>
      <c r="O31" s="97" t="s">
        <v>1381</v>
      </c>
      <c r="P31" s="97">
        <v>1</v>
      </c>
      <c r="Q31" s="97">
        <f t="shared" si="1"/>
        <v>578</v>
      </c>
    </row>
    <row r="32" spans="1:17">
      <c r="A32" s="94" t="s">
        <v>1404</v>
      </c>
      <c r="B32" s="95">
        <v>3</v>
      </c>
      <c r="C32" s="95">
        <v>337</v>
      </c>
      <c r="D32" s="95">
        <v>56</v>
      </c>
      <c r="E32" s="95">
        <v>4</v>
      </c>
      <c r="F32" s="95">
        <v>2</v>
      </c>
      <c r="G32" s="95">
        <v>0</v>
      </c>
      <c r="H32" s="95">
        <v>1</v>
      </c>
      <c r="I32" s="95">
        <v>0</v>
      </c>
      <c r="J32" s="95">
        <v>0</v>
      </c>
      <c r="K32" s="95">
        <v>1</v>
      </c>
      <c r="L32" s="95">
        <v>1</v>
      </c>
      <c r="M32" s="95">
        <v>12</v>
      </c>
      <c r="N32" s="96">
        <f t="shared" si="0"/>
        <v>417</v>
      </c>
      <c r="O32" s="97" t="s">
        <v>1381</v>
      </c>
      <c r="P32" s="97">
        <v>6</v>
      </c>
      <c r="Q32" s="97">
        <f t="shared" si="1"/>
        <v>423</v>
      </c>
    </row>
    <row r="33" spans="1:17">
      <c r="A33" s="94" t="s">
        <v>1405</v>
      </c>
      <c r="B33" s="95">
        <v>1</v>
      </c>
      <c r="C33" s="95">
        <v>289</v>
      </c>
      <c r="D33" s="95">
        <v>7</v>
      </c>
      <c r="E33" s="95">
        <v>0</v>
      </c>
      <c r="F33" s="95">
        <v>3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96">
        <f t="shared" si="0"/>
        <v>300</v>
      </c>
      <c r="O33" s="97" t="s">
        <v>1381</v>
      </c>
      <c r="P33" s="97">
        <v>2</v>
      </c>
      <c r="Q33" s="97">
        <f t="shared" si="1"/>
        <v>302</v>
      </c>
    </row>
    <row r="34" spans="1:17">
      <c r="A34" s="94" t="s">
        <v>1406</v>
      </c>
      <c r="B34" s="95">
        <v>3</v>
      </c>
      <c r="C34" s="95">
        <v>93</v>
      </c>
      <c r="D34" s="95">
        <v>410</v>
      </c>
      <c r="E34" s="95">
        <v>6</v>
      </c>
      <c r="F34" s="95">
        <v>0</v>
      </c>
      <c r="G34" s="95">
        <v>0</v>
      </c>
      <c r="H34" s="95">
        <v>2</v>
      </c>
      <c r="I34" s="95">
        <v>1</v>
      </c>
      <c r="J34" s="95">
        <v>1</v>
      </c>
      <c r="K34" s="95">
        <v>1</v>
      </c>
      <c r="L34" s="95">
        <v>4</v>
      </c>
      <c r="M34" s="95">
        <v>2</v>
      </c>
      <c r="N34" s="96">
        <f t="shared" si="0"/>
        <v>523</v>
      </c>
      <c r="O34" s="97" t="s">
        <v>1381</v>
      </c>
      <c r="P34" s="97">
        <v>9</v>
      </c>
      <c r="Q34" s="97">
        <f t="shared" si="1"/>
        <v>532</v>
      </c>
    </row>
    <row r="35" spans="1:17">
      <c r="A35" s="94" t="s">
        <v>1407</v>
      </c>
      <c r="B35" s="95">
        <v>1</v>
      </c>
      <c r="C35" s="95">
        <v>129</v>
      </c>
      <c r="D35" s="95">
        <v>211</v>
      </c>
      <c r="E35" s="95">
        <v>3</v>
      </c>
      <c r="F35" s="95">
        <v>3</v>
      </c>
      <c r="G35" s="95">
        <v>1</v>
      </c>
      <c r="H35" s="95">
        <v>1</v>
      </c>
      <c r="I35" s="95">
        <v>0</v>
      </c>
      <c r="J35" s="95">
        <v>0</v>
      </c>
      <c r="K35" s="95">
        <v>2</v>
      </c>
      <c r="L35" s="95">
        <v>0</v>
      </c>
      <c r="M35" s="95">
        <v>0</v>
      </c>
      <c r="N35" s="96">
        <f t="shared" si="0"/>
        <v>351</v>
      </c>
      <c r="O35" s="97" t="s">
        <v>1381</v>
      </c>
      <c r="P35" s="97">
        <v>1</v>
      </c>
      <c r="Q35" s="97">
        <f t="shared" si="1"/>
        <v>352</v>
      </c>
    </row>
    <row r="36" spans="1:17">
      <c r="A36" s="94" t="s">
        <v>1408</v>
      </c>
      <c r="B36" s="95">
        <v>2</v>
      </c>
      <c r="C36" s="95">
        <v>159</v>
      </c>
      <c r="D36" s="95">
        <v>413</v>
      </c>
      <c r="E36" s="95">
        <v>4</v>
      </c>
      <c r="F36" s="95">
        <v>4</v>
      </c>
      <c r="G36" s="95">
        <v>1</v>
      </c>
      <c r="H36" s="95">
        <v>1</v>
      </c>
      <c r="I36" s="95">
        <v>1</v>
      </c>
      <c r="J36" s="95">
        <v>1</v>
      </c>
      <c r="K36" s="95">
        <v>1</v>
      </c>
      <c r="L36" s="95">
        <v>2</v>
      </c>
      <c r="M36" s="95">
        <v>8</v>
      </c>
      <c r="N36" s="96">
        <f t="shared" si="0"/>
        <v>597</v>
      </c>
      <c r="O36" s="97" t="s">
        <v>1381</v>
      </c>
      <c r="P36" s="97">
        <v>7</v>
      </c>
      <c r="Q36" s="97">
        <f t="shared" si="1"/>
        <v>604</v>
      </c>
    </row>
    <row r="37" spans="1:17">
      <c r="A37" s="94" t="s">
        <v>1409</v>
      </c>
      <c r="B37" s="95">
        <v>2</v>
      </c>
      <c r="C37" s="95">
        <v>158</v>
      </c>
      <c r="D37" s="95">
        <v>152</v>
      </c>
      <c r="E37" s="95">
        <v>7</v>
      </c>
      <c r="F37" s="95">
        <v>3</v>
      </c>
      <c r="G37" s="95">
        <v>2</v>
      </c>
      <c r="H37" s="95">
        <v>0</v>
      </c>
      <c r="I37" s="95">
        <v>1</v>
      </c>
      <c r="J37" s="95">
        <v>1</v>
      </c>
      <c r="K37" s="95">
        <v>3</v>
      </c>
      <c r="L37" s="95">
        <v>1</v>
      </c>
      <c r="M37" s="95">
        <v>3</v>
      </c>
      <c r="N37" s="96">
        <f t="shared" si="0"/>
        <v>333</v>
      </c>
      <c r="O37" s="97" t="s">
        <v>1381</v>
      </c>
      <c r="P37" s="97">
        <v>5</v>
      </c>
      <c r="Q37" s="97">
        <f t="shared" si="1"/>
        <v>338</v>
      </c>
    </row>
    <row r="38" spans="1:17">
      <c r="A38" s="94" t="s">
        <v>1410</v>
      </c>
      <c r="B38" s="95">
        <v>4</v>
      </c>
      <c r="C38" s="95">
        <v>375</v>
      </c>
      <c r="D38" s="95">
        <v>17</v>
      </c>
      <c r="E38" s="95">
        <v>0</v>
      </c>
      <c r="F38" s="95">
        <v>1</v>
      </c>
      <c r="G38" s="95">
        <v>0</v>
      </c>
      <c r="H38" s="95">
        <v>0</v>
      </c>
      <c r="I38" s="95">
        <v>0</v>
      </c>
      <c r="J38" s="95">
        <v>0</v>
      </c>
      <c r="K38" s="95">
        <v>0</v>
      </c>
      <c r="L38" s="95">
        <v>0</v>
      </c>
      <c r="M38" s="95">
        <v>1</v>
      </c>
      <c r="N38" s="96">
        <f t="shared" si="0"/>
        <v>398</v>
      </c>
      <c r="O38" s="97" t="s">
        <v>1381</v>
      </c>
      <c r="P38" s="97">
        <v>2</v>
      </c>
      <c r="Q38" s="97">
        <f t="shared" si="1"/>
        <v>400</v>
      </c>
    </row>
    <row r="39" spans="1:17">
      <c r="A39" s="94" t="s">
        <v>1411</v>
      </c>
      <c r="B39" s="95">
        <v>4</v>
      </c>
      <c r="C39" s="95">
        <v>194</v>
      </c>
      <c r="D39" s="95">
        <v>21</v>
      </c>
      <c r="E39" s="95">
        <v>1</v>
      </c>
      <c r="F39" s="95">
        <v>1</v>
      </c>
      <c r="G39" s="95">
        <v>0</v>
      </c>
      <c r="H39" s="95">
        <v>0</v>
      </c>
      <c r="I39" s="95">
        <v>0</v>
      </c>
      <c r="J39" s="95">
        <v>2</v>
      </c>
      <c r="K39" s="95">
        <v>1</v>
      </c>
      <c r="L39" s="95">
        <v>1</v>
      </c>
      <c r="M39" s="95">
        <v>3</v>
      </c>
      <c r="N39" s="96">
        <f t="shared" si="0"/>
        <v>228</v>
      </c>
      <c r="O39" s="97" t="s">
        <v>1381</v>
      </c>
      <c r="P39" s="97">
        <v>1</v>
      </c>
      <c r="Q39" s="97">
        <f t="shared" si="1"/>
        <v>229</v>
      </c>
    </row>
    <row r="40" spans="1:17">
      <c r="A40" s="94" t="s">
        <v>1412</v>
      </c>
      <c r="B40" s="95">
        <v>2</v>
      </c>
      <c r="C40" s="95">
        <v>49</v>
      </c>
      <c r="D40" s="95">
        <v>505</v>
      </c>
      <c r="E40" s="95">
        <v>2</v>
      </c>
      <c r="F40" s="95">
        <v>2</v>
      </c>
      <c r="G40" s="95">
        <v>0</v>
      </c>
      <c r="H40" s="95">
        <v>0</v>
      </c>
      <c r="I40" s="95">
        <v>0</v>
      </c>
      <c r="J40" s="95">
        <v>0</v>
      </c>
      <c r="K40" s="95">
        <v>0</v>
      </c>
      <c r="L40" s="95">
        <v>2</v>
      </c>
      <c r="M40" s="95">
        <v>0</v>
      </c>
      <c r="N40" s="96">
        <f t="shared" si="0"/>
        <v>562</v>
      </c>
      <c r="O40" s="97" t="s">
        <v>1381</v>
      </c>
      <c r="P40" s="97">
        <v>0</v>
      </c>
      <c r="Q40" s="97">
        <f t="shared" si="1"/>
        <v>562</v>
      </c>
    </row>
    <row r="41" spans="1:17">
      <c r="A41" s="94" t="s">
        <v>1413</v>
      </c>
      <c r="B41" s="95">
        <v>4</v>
      </c>
      <c r="C41" s="95">
        <v>142</v>
      </c>
      <c r="D41" s="95">
        <v>220</v>
      </c>
      <c r="E41" s="95">
        <v>4</v>
      </c>
      <c r="F41" s="95">
        <v>2</v>
      </c>
      <c r="G41" s="95">
        <v>0</v>
      </c>
      <c r="H41" s="95">
        <v>1</v>
      </c>
      <c r="I41" s="95">
        <v>0</v>
      </c>
      <c r="J41" s="95">
        <v>0</v>
      </c>
      <c r="K41" s="95">
        <v>2</v>
      </c>
      <c r="L41" s="95">
        <v>2</v>
      </c>
      <c r="M41" s="95">
        <v>1</v>
      </c>
      <c r="N41" s="96">
        <f t="shared" si="0"/>
        <v>378</v>
      </c>
      <c r="O41" s="97" t="s">
        <v>1381</v>
      </c>
      <c r="P41" s="97">
        <v>1</v>
      </c>
      <c r="Q41" s="97">
        <f t="shared" si="1"/>
        <v>379</v>
      </c>
    </row>
    <row r="42" spans="1:17">
      <c r="A42" s="94" t="s">
        <v>1414</v>
      </c>
      <c r="B42" s="95">
        <v>7</v>
      </c>
      <c r="C42" s="95">
        <v>327</v>
      </c>
      <c r="D42" s="95">
        <v>290</v>
      </c>
      <c r="E42" s="95">
        <v>1</v>
      </c>
      <c r="F42" s="95">
        <v>3</v>
      </c>
      <c r="G42" s="95">
        <v>0</v>
      </c>
      <c r="H42" s="95">
        <v>1</v>
      </c>
      <c r="I42" s="95">
        <v>2</v>
      </c>
      <c r="J42" s="95">
        <v>1</v>
      </c>
      <c r="K42" s="95">
        <v>0</v>
      </c>
      <c r="L42" s="95">
        <v>0</v>
      </c>
      <c r="M42" s="95">
        <v>1</v>
      </c>
      <c r="N42" s="96">
        <f t="shared" si="0"/>
        <v>633</v>
      </c>
      <c r="O42" s="97" t="s">
        <v>1381</v>
      </c>
      <c r="P42" s="97">
        <v>7</v>
      </c>
      <c r="Q42" s="97">
        <f t="shared" si="1"/>
        <v>640</v>
      </c>
    </row>
    <row r="43" spans="1:17">
      <c r="A43" s="94" t="s">
        <v>1415</v>
      </c>
      <c r="B43" s="95">
        <v>5</v>
      </c>
      <c r="C43" s="95">
        <v>198</v>
      </c>
      <c r="D43" s="95">
        <v>114</v>
      </c>
      <c r="E43" s="95">
        <v>1</v>
      </c>
      <c r="F43" s="95">
        <v>4</v>
      </c>
      <c r="G43" s="95">
        <v>1</v>
      </c>
      <c r="H43" s="95">
        <v>0</v>
      </c>
      <c r="I43" s="95">
        <v>0</v>
      </c>
      <c r="J43" s="95">
        <v>0</v>
      </c>
      <c r="K43" s="95">
        <v>1</v>
      </c>
      <c r="L43" s="95">
        <v>2</v>
      </c>
      <c r="M43" s="95">
        <v>4</v>
      </c>
      <c r="N43" s="96">
        <f t="shared" si="0"/>
        <v>330</v>
      </c>
      <c r="O43" s="97" t="s">
        <v>1381</v>
      </c>
      <c r="P43" s="97">
        <v>1</v>
      </c>
      <c r="Q43" s="97">
        <f t="shared" si="1"/>
        <v>331</v>
      </c>
    </row>
    <row r="44" spans="1:17">
      <c r="A44" s="94" t="s">
        <v>1416</v>
      </c>
      <c r="B44" s="95">
        <v>8</v>
      </c>
      <c r="C44" s="95">
        <v>245</v>
      </c>
      <c r="D44" s="95">
        <v>193</v>
      </c>
      <c r="E44" s="95">
        <v>4</v>
      </c>
      <c r="F44" s="95">
        <v>3</v>
      </c>
      <c r="G44" s="95">
        <v>2</v>
      </c>
      <c r="H44" s="95">
        <v>2</v>
      </c>
      <c r="I44" s="95">
        <v>1</v>
      </c>
      <c r="J44" s="95">
        <v>1</v>
      </c>
      <c r="K44" s="95">
        <v>1</v>
      </c>
      <c r="L44" s="95">
        <v>1</v>
      </c>
      <c r="M44" s="95">
        <v>1</v>
      </c>
      <c r="N44" s="96">
        <f t="shared" si="0"/>
        <v>462</v>
      </c>
      <c r="O44" s="97" t="s">
        <v>1381</v>
      </c>
      <c r="P44" s="97">
        <v>6</v>
      </c>
      <c r="Q44" s="97">
        <f t="shared" si="1"/>
        <v>468</v>
      </c>
    </row>
    <row r="45" spans="1:17">
      <c r="A45" s="94" t="s">
        <v>1417</v>
      </c>
      <c r="B45" s="95">
        <v>1</v>
      </c>
      <c r="C45" s="95">
        <v>154</v>
      </c>
      <c r="D45" s="95">
        <v>77</v>
      </c>
      <c r="E45" s="95">
        <v>2</v>
      </c>
      <c r="F45" s="95">
        <v>1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1</v>
      </c>
      <c r="M45" s="95">
        <v>0</v>
      </c>
      <c r="N45" s="96">
        <f t="shared" si="0"/>
        <v>236</v>
      </c>
      <c r="O45" s="97" t="s">
        <v>1381</v>
      </c>
      <c r="P45" s="97">
        <v>2</v>
      </c>
      <c r="Q45" s="97">
        <f t="shared" si="1"/>
        <v>238</v>
      </c>
    </row>
    <row r="46" spans="1:17">
      <c r="A46" s="94" t="s">
        <v>1418</v>
      </c>
      <c r="B46" s="95">
        <v>0</v>
      </c>
      <c r="C46" s="95">
        <v>41</v>
      </c>
      <c r="D46" s="95">
        <v>488</v>
      </c>
      <c r="E46" s="95">
        <v>7</v>
      </c>
      <c r="F46" s="95">
        <v>1</v>
      </c>
      <c r="G46" s="95">
        <v>1</v>
      </c>
      <c r="H46" s="95">
        <v>0</v>
      </c>
      <c r="I46" s="95">
        <v>0</v>
      </c>
      <c r="J46" s="95">
        <v>0</v>
      </c>
      <c r="K46" s="95">
        <v>0</v>
      </c>
      <c r="L46" s="95">
        <v>0</v>
      </c>
      <c r="M46" s="95">
        <v>0</v>
      </c>
      <c r="N46" s="96">
        <f t="shared" si="0"/>
        <v>538</v>
      </c>
      <c r="O46" s="97" t="s">
        <v>1381</v>
      </c>
      <c r="P46" s="97">
        <v>1</v>
      </c>
      <c r="Q46" s="97">
        <f t="shared" si="1"/>
        <v>539</v>
      </c>
    </row>
    <row r="47" spans="1:17">
      <c r="A47" s="94" t="s">
        <v>1419</v>
      </c>
      <c r="B47" s="95">
        <v>2</v>
      </c>
      <c r="C47" s="95">
        <v>258</v>
      </c>
      <c r="D47" s="95">
        <v>182</v>
      </c>
      <c r="E47" s="95">
        <v>2</v>
      </c>
      <c r="F47" s="95">
        <v>2</v>
      </c>
      <c r="G47" s="95">
        <v>2</v>
      </c>
      <c r="H47" s="95">
        <v>1</v>
      </c>
      <c r="I47" s="95">
        <v>0</v>
      </c>
      <c r="J47" s="95">
        <v>0</v>
      </c>
      <c r="K47" s="95">
        <v>0</v>
      </c>
      <c r="L47" s="95">
        <v>0</v>
      </c>
      <c r="M47" s="95">
        <v>1</v>
      </c>
      <c r="N47" s="96">
        <f t="shared" si="0"/>
        <v>450</v>
      </c>
      <c r="O47" s="97" t="s">
        <v>1381</v>
      </c>
      <c r="P47" s="97">
        <v>1</v>
      </c>
      <c r="Q47" s="97">
        <f t="shared" si="1"/>
        <v>451</v>
      </c>
    </row>
    <row r="48" spans="1:17">
      <c r="A48" s="94" t="s">
        <v>1420</v>
      </c>
      <c r="B48" s="95">
        <v>3</v>
      </c>
      <c r="C48" s="95">
        <v>372</v>
      </c>
      <c r="D48" s="95">
        <v>100</v>
      </c>
      <c r="E48" s="95">
        <v>2</v>
      </c>
      <c r="F48" s="95">
        <v>0</v>
      </c>
      <c r="G48" s="95">
        <v>0</v>
      </c>
      <c r="H48" s="95">
        <v>2</v>
      </c>
      <c r="I48" s="95">
        <v>0</v>
      </c>
      <c r="J48" s="95">
        <v>2</v>
      </c>
      <c r="K48" s="95">
        <v>1</v>
      </c>
      <c r="L48" s="95">
        <v>4</v>
      </c>
      <c r="M48" s="95">
        <v>11</v>
      </c>
      <c r="N48" s="96">
        <f t="shared" si="0"/>
        <v>497</v>
      </c>
      <c r="O48" s="97" t="s">
        <v>1381</v>
      </c>
      <c r="P48" s="97">
        <v>3</v>
      </c>
      <c r="Q48" s="97">
        <f t="shared" si="1"/>
        <v>500</v>
      </c>
    </row>
    <row r="49" spans="1:17">
      <c r="A49" s="94" t="s">
        <v>1421</v>
      </c>
      <c r="B49" s="95">
        <v>3</v>
      </c>
      <c r="C49" s="95">
        <v>226</v>
      </c>
      <c r="D49" s="95">
        <v>19</v>
      </c>
      <c r="E49" s="95">
        <v>1</v>
      </c>
      <c r="F49" s="95">
        <v>2</v>
      </c>
      <c r="G49" s="95">
        <v>1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4</v>
      </c>
      <c r="N49" s="96">
        <f t="shared" si="0"/>
        <v>256</v>
      </c>
      <c r="O49" s="97" t="s">
        <v>1381</v>
      </c>
      <c r="P49" s="97">
        <v>7</v>
      </c>
      <c r="Q49" s="97">
        <f t="shared" si="1"/>
        <v>263</v>
      </c>
    </row>
    <row r="50" spans="1:17">
      <c r="A50" s="94" t="s">
        <v>1422</v>
      </c>
      <c r="B50" s="95">
        <v>1</v>
      </c>
      <c r="C50" s="95">
        <v>168</v>
      </c>
      <c r="D50" s="95">
        <v>264</v>
      </c>
      <c r="E50" s="95">
        <v>9</v>
      </c>
      <c r="F50" s="95">
        <v>0</v>
      </c>
      <c r="G50" s="95">
        <v>0</v>
      </c>
      <c r="H50" s="95">
        <v>1</v>
      </c>
      <c r="I50" s="95">
        <v>1</v>
      </c>
      <c r="J50" s="95">
        <v>0</v>
      </c>
      <c r="K50" s="95">
        <v>0</v>
      </c>
      <c r="L50" s="95">
        <v>2</v>
      </c>
      <c r="M50" s="95">
        <v>2</v>
      </c>
      <c r="N50" s="96">
        <f t="shared" si="0"/>
        <v>448</v>
      </c>
      <c r="O50" s="97" t="s">
        <v>1381</v>
      </c>
      <c r="P50" s="97">
        <v>1</v>
      </c>
      <c r="Q50" s="97">
        <f t="shared" si="1"/>
        <v>449</v>
      </c>
    </row>
    <row r="51" spans="1:17">
      <c r="A51" s="94" t="s">
        <v>1423</v>
      </c>
      <c r="B51" s="95">
        <v>5</v>
      </c>
      <c r="C51" s="95">
        <v>137</v>
      </c>
      <c r="D51" s="95">
        <v>122</v>
      </c>
      <c r="E51" s="95">
        <v>1</v>
      </c>
      <c r="F51" s="95">
        <v>1</v>
      </c>
      <c r="G51" s="95">
        <v>0</v>
      </c>
      <c r="H51" s="95">
        <v>0</v>
      </c>
      <c r="I51" s="95">
        <v>1</v>
      </c>
      <c r="J51" s="95">
        <v>0</v>
      </c>
      <c r="K51" s="95">
        <v>0</v>
      </c>
      <c r="L51" s="95">
        <v>1</v>
      </c>
      <c r="M51" s="95">
        <v>0</v>
      </c>
      <c r="N51" s="96">
        <f t="shared" si="0"/>
        <v>268</v>
      </c>
      <c r="O51" s="97" t="s">
        <v>1381</v>
      </c>
      <c r="P51" s="97">
        <v>1</v>
      </c>
      <c r="Q51" s="97">
        <f t="shared" si="1"/>
        <v>269</v>
      </c>
    </row>
    <row r="52" spans="1:17">
      <c r="A52" s="94" t="s">
        <v>1424</v>
      </c>
      <c r="B52" s="95">
        <v>9</v>
      </c>
      <c r="C52" s="95">
        <v>186</v>
      </c>
      <c r="D52" s="95">
        <v>428</v>
      </c>
      <c r="E52" s="95">
        <v>6</v>
      </c>
      <c r="F52" s="95">
        <v>6</v>
      </c>
      <c r="G52" s="95">
        <v>2</v>
      </c>
      <c r="H52" s="95">
        <v>1</v>
      </c>
      <c r="I52" s="95">
        <v>2</v>
      </c>
      <c r="J52" s="95">
        <v>1</v>
      </c>
      <c r="K52" s="95">
        <v>6</v>
      </c>
      <c r="L52" s="95">
        <v>6</v>
      </c>
      <c r="M52" s="95">
        <v>3</v>
      </c>
      <c r="N52" s="96">
        <f t="shared" si="0"/>
        <v>656</v>
      </c>
      <c r="O52" s="97" t="s">
        <v>1381</v>
      </c>
      <c r="P52" s="97">
        <v>12</v>
      </c>
      <c r="Q52" s="97">
        <f t="shared" si="1"/>
        <v>668</v>
      </c>
    </row>
    <row r="53" spans="1:17">
      <c r="A53" s="94" t="s">
        <v>1425</v>
      </c>
      <c r="B53" s="95">
        <v>3</v>
      </c>
      <c r="C53" s="95">
        <v>84</v>
      </c>
      <c r="D53" s="95">
        <v>471</v>
      </c>
      <c r="E53" s="95">
        <v>0</v>
      </c>
      <c r="F53" s="95">
        <v>2</v>
      </c>
      <c r="G53" s="95">
        <v>1</v>
      </c>
      <c r="H53" s="95">
        <v>2</v>
      </c>
      <c r="I53" s="95">
        <v>0</v>
      </c>
      <c r="J53" s="95">
        <v>0</v>
      </c>
      <c r="K53" s="95">
        <v>0</v>
      </c>
      <c r="L53" s="95">
        <v>1</v>
      </c>
      <c r="M53" s="95">
        <v>0</v>
      </c>
      <c r="N53" s="96">
        <f t="shared" si="0"/>
        <v>564</v>
      </c>
      <c r="O53" s="97" t="s">
        <v>1381</v>
      </c>
      <c r="P53" s="97">
        <v>0</v>
      </c>
      <c r="Q53" s="97">
        <f t="shared" si="1"/>
        <v>564</v>
      </c>
    </row>
    <row r="54" spans="1:17">
      <c r="A54" s="94" t="s">
        <v>1426</v>
      </c>
      <c r="B54" s="95">
        <v>2</v>
      </c>
      <c r="C54" s="95">
        <v>173</v>
      </c>
      <c r="D54" s="95">
        <v>142</v>
      </c>
      <c r="E54" s="95">
        <v>1</v>
      </c>
      <c r="F54" s="95">
        <v>1</v>
      </c>
      <c r="G54" s="95">
        <v>3</v>
      </c>
      <c r="H54" s="95">
        <v>1</v>
      </c>
      <c r="I54" s="95">
        <v>0</v>
      </c>
      <c r="J54" s="95">
        <v>0</v>
      </c>
      <c r="K54" s="95">
        <v>2</v>
      </c>
      <c r="L54" s="95">
        <v>13</v>
      </c>
      <c r="M54" s="95">
        <v>1</v>
      </c>
      <c r="N54" s="96">
        <f t="shared" si="0"/>
        <v>339</v>
      </c>
      <c r="O54" s="97" t="s">
        <v>1381</v>
      </c>
      <c r="P54" s="97">
        <v>6</v>
      </c>
      <c r="Q54" s="97">
        <f t="shared" si="1"/>
        <v>345</v>
      </c>
    </row>
    <row r="55" spans="1:17">
      <c r="A55" s="94" t="s">
        <v>1427</v>
      </c>
      <c r="B55" s="95">
        <v>0</v>
      </c>
      <c r="C55" s="95">
        <v>87</v>
      </c>
      <c r="D55" s="95">
        <v>101</v>
      </c>
      <c r="E55" s="95">
        <v>1</v>
      </c>
      <c r="F55" s="95">
        <v>0</v>
      </c>
      <c r="G55" s="95">
        <v>0</v>
      </c>
      <c r="H55" s="95">
        <v>1</v>
      </c>
      <c r="I55" s="95">
        <v>0</v>
      </c>
      <c r="J55" s="95">
        <v>0</v>
      </c>
      <c r="K55" s="95">
        <v>0</v>
      </c>
      <c r="L55" s="95">
        <v>1</v>
      </c>
      <c r="M55" s="95">
        <v>0</v>
      </c>
      <c r="N55" s="96">
        <f t="shared" si="0"/>
        <v>191</v>
      </c>
      <c r="O55" s="97" t="s">
        <v>1381</v>
      </c>
      <c r="P55" s="97">
        <v>1</v>
      </c>
      <c r="Q55" s="97">
        <f t="shared" si="1"/>
        <v>192</v>
      </c>
    </row>
    <row r="56" spans="1:17">
      <c r="A56" s="94" t="s">
        <v>1428</v>
      </c>
      <c r="B56" s="95">
        <v>3</v>
      </c>
      <c r="C56" s="95">
        <v>108</v>
      </c>
      <c r="D56" s="95">
        <v>103</v>
      </c>
      <c r="E56" s="95">
        <v>1</v>
      </c>
      <c r="F56" s="95">
        <v>0</v>
      </c>
      <c r="G56" s="95">
        <v>0</v>
      </c>
      <c r="H56" s="95">
        <v>1</v>
      </c>
      <c r="I56" s="95">
        <v>1</v>
      </c>
      <c r="J56" s="95">
        <v>1</v>
      </c>
      <c r="K56" s="95">
        <v>1</v>
      </c>
      <c r="L56" s="95">
        <v>0</v>
      </c>
      <c r="M56" s="95">
        <v>1</v>
      </c>
      <c r="N56" s="96">
        <f t="shared" si="0"/>
        <v>220</v>
      </c>
      <c r="O56" s="97" t="s">
        <v>1381</v>
      </c>
      <c r="P56" s="97">
        <v>0</v>
      </c>
      <c r="Q56" s="97">
        <f t="shared" si="1"/>
        <v>220</v>
      </c>
    </row>
    <row r="57" spans="1:17">
      <c r="A57" s="94" t="s">
        <v>1429</v>
      </c>
      <c r="B57" s="95">
        <v>5</v>
      </c>
      <c r="C57" s="95">
        <v>194</v>
      </c>
      <c r="D57" s="95">
        <v>213</v>
      </c>
      <c r="E57" s="95">
        <v>1</v>
      </c>
      <c r="F57" s="95">
        <v>5</v>
      </c>
      <c r="G57" s="95">
        <v>1</v>
      </c>
      <c r="H57" s="95">
        <v>0</v>
      </c>
      <c r="I57" s="95">
        <v>0</v>
      </c>
      <c r="J57" s="95">
        <v>3</v>
      </c>
      <c r="K57" s="95">
        <v>1</v>
      </c>
      <c r="L57" s="95">
        <v>7</v>
      </c>
      <c r="M57" s="95">
        <v>0</v>
      </c>
      <c r="N57" s="96">
        <f t="shared" si="0"/>
        <v>430</v>
      </c>
      <c r="O57" s="97" t="s">
        <v>1381</v>
      </c>
      <c r="P57" s="97">
        <v>5</v>
      </c>
      <c r="Q57" s="97">
        <f t="shared" si="1"/>
        <v>435</v>
      </c>
    </row>
    <row r="58" spans="1:17">
      <c r="A58" s="94" t="s">
        <v>1430</v>
      </c>
      <c r="B58" s="95">
        <v>1</v>
      </c>
      <c r="C58" s="95">
        <v>156</v>
      </c>
      <c r="D58" s="95">
        <v>341</v>
      </c>
      <c r="E58" s="95">
        <v>3</v>
      </c>
      <c r="F58" s="95">
        <v>0</v>
      </c>
      <c r="G58" s="95">
        <v>0</v>
      </c>
      <c r="H58" s="95">
        <v>1</v>
      </c>
      <c r="I58" s="95">
        <v>0</v>
      </c>
      <c r="J58" s="95">
        <v>0</v>
      </c>
      <c r="K58" s="95">
        <v>2</v>
      </c>
      <c r="L58" s="95">
        <v>2</v>
      </c>
      <c r="M58" s="95">
        <v>0</v>
      </c>
      <c r="N58" s="96">
        <f t="shared" si="0"/>
        <v>506</v>
      </c>
      <c r="O58" s="97" t="s">
        <v>1381</v>
      </c>
      <c r="P58" s="97">
        <v>6</v>
      </c>
      <c r="Q58" s="97">
        <f t="shared" si="1"/>
        <v>512</v>
      </c>
    </row>
    <row r="59" spans="1:17">
      <c r="A59" s="94" t="s">
        <v>1431</v>
      </c>
      <c r="B59" s="95">
        <v>2</v>
      </c>
      <c r="C59" s="95">
        <v>105</v>
      </c>
      <c r="D59" s="95">
        <v>121</v>
      </c>
      <c r="E59" s="95">
        <v>2</v>
      </c>
      <c r="F59" s="95">
        <v>0</v>
      </c>
      <c r="G59" s="95">
        <v>0</v>
      </c>
      <c r="H59" s="95">
        <v>0</v>
      </c>
      <c r="I59" s="95">
        <v>0</v>
      </c>
      <c r="J59" s="95">
        <v>0</v>
      </c>
      <c r="K59" s="95">
        <v>1</v>
      </c>
      <c r="L59" s="95">
        <v>4</v>
      </c>
      <c r="M59" s="95">
        <v>0</v>
      </c>
      <c r="N59" s="96">
        <f t="shared" si="0"/>
        <v>235</v>
      </c>
      <c r="O59" s="97" t="s">
        <v>1381</v>
      </c>
      <c r="P59" s="97">
        <v>2</v>
      </c>
      <c r="Q59" s="97">
        <f t="shared" si="1"/>
        <v>237</v>
      </c>
    </row>
    <row r="60" spans="1:17">
      <c r="A60" s="94" t="s">
        <v>1432</v>
      </c>
      <c r="B60" s="95">
        <v>2</v>
      </c>
      <c r="C60" s="95">
        <v>132</v>
      </c>
      <c r="D60" s="95">
        <v>142</v>
      </c>
      <c r="E60" s="95">
        <v>3</v>
      </c>
      <c r="F60" s="95">
        <v>1</v>
      </c>
      <c r="G60" s="95">
        <v>1</v>
      </c>
      <c r="H60" s="95">
        <v>1</v>
      </c>
      <c r="I60" s="95">
        <v>0</v>
      </c>
      <c r="J60" s="95">
        <v>0</v>
      </c>
      <c r="K60" s="95">
        <v>1</v>
      </c>
      <c r="L60" s="95">
        <v>1</v>
      </c>
      <c r="M60" s="95">
        <v>3</v>
      </c>
      <c r="N60" s="96">
        <f t="shared" si="0"/>
        <v>287</v>
      </c>
      <c r="O60" s="97" t="s">
        <v>1381</v>
      </c>
      <c r="P60" s="97">
        <v>0</v>
      </c>
      <c r="Q60" s="97">
        <f t="shared" si="1"/>
        <v>287</v>
      </c>
    </row>
    <row r="61" spans="1:17">
      <c r="A61" s="94" t="s">
        <v>1433</v>
      </c>
      <c r="B61" s="95">
        <v>1</v>
      </c>
      <c r="C61" s="95">
        <v>34</v>
      </c>
      <c r="D61" s="95">
        <v>141</v>
      </c>
      <c r="E61" s="95">
        <v>2</v>
      </c>
      <c r="F61" s="95">
        <v>0</v>
      </c>
      <c r="G61" s="95">
        <v>0</v>
      </c>
      <c r="H61" s="95">
        <v>0</v>
      </c>
      <c r="I61" s="95">
        <v>0</v>
      </c>
      <c r="J61" s="95">
        <v>0</v>
      </c>
      <c r="K61" s="95">
        <v>0</v>
      </c>
      <c r="L61" s="95">
        <v>0</v>
      </c>
      <c r="M61" s="95">
        <v>0</v>
      </c>
      <c r="N61" s="96">
        <f t="shared" si="0"/>
        <v>178</v>
      </c>
      <c r="O61" s="97" t="s">
        <v>1381</v>
      </c>
      <c r="P61" s="97">
        <v>0</v>
      </c>
      <c r="Q61" s="97">
        <f t="shared" si="1"/>
        <v>178</v>
      </c>
    </row>
    <row r="62" spans="1:17">
      <c r="A62" s="94" t="s">
        <v>1434</v>
      </c>
      <c r="B62" s="95">
        <v>2</v>
      </c>
      <c r="C62" s="95">
        <v>155</v>
      </c>
      <c r="D62" s="95">
        <v>100</v>
      </c>
      <c r="E62" s="95">
        <v>0</v>
      </c>
      <c r="F62" s="95">
        <v>0</v>
      </c>
      <c r="G62" s="95">
        <v>0</v>
      </c>
      <c r="H62" s="95">
        <v>0</v>
      </c>
      <c r="I62" s="95">
        <v>0</v>
      </c>
      <c r="J62" s="95">
        <v>0</v>
      </c>
      <c r="K62" s="95">
        <v>1</v>
      </c>
      <c r="L62" s="95">
        <v>0</v>
      </c>
      <c r="M62" s="95">
        <v>0</v>
      </c>
      <c r="N62" s="96">
        <f t="shared" si="0"/>
        <v>258</v>
      </c>
      <c r="O62" s="97" t="s">
        <v>1381</v>
      </c>
      <c r="P62" s="97">
        <v>0</v>
      </c>
      <c r="Q62" s="97">
        <f t="shared" si="1"/>
        <v>258</v>
      </c>
    </row>
    <row r="63" spans="1:17">
      <c r="A63" s="94" t="s">
        <v>1435</v>
      </c>
      <c r="B63" s="95">
        <v>1</v>
      </c>
      <c r="C63" s="95">
        <v>313</v>
      </c>
      <c r="D63" s="95">
        <v>171</v>
      </c>
      <c r="E63" s="95">
        <v>3</v>
      </c>
      <c r="F63" s="95">
        <v>0</v>
      </c>
      <c r="G63" s="95">
        <v>2</v>
      </c>
      <c r="H63" s="95">
        <v>2</v>
      </c>
      <c r="I63" s="95">
        <v>0</v>
      </c>
      <c r="J63" s="95">
        <v>2</v>
      </c>
      <c r="K63" s="95">
        <v>2</v>
      </c>
      <c r="L63" s="95">
        <v>1</v>
      </c>
      <c r="M63" s="95">
        <v>1</v>
      </c>
      <c r="N63" s="96">
        <f t="shared" si="0"/>
        <v>498</v>
      </c>
      <c r="O63" s="97" t="s">
        <v>1381</v>
      </c>
      <c r="P63" s="97">
        <v>2</v>
      </c>
      <c r="Q63" s="97">
        <f t="shared" si="1"/>
        <v>500</v>
      </c>
    </row>
    <row r="64" spans="1:17">
      <c r="A64" s="94" t="s">
        <v>1436</v>
      </c>
      <c r="B64" s="95">
        <v>0</v>
      </c>
      <c r="C64" s="95">
        <v>321</v>
      </c>
      <c r="D64" s="95">
        <v>160</v>
      </c>
      <c r="E64" s="95">
        <v>2</v>
      </c>
      <c r="F64" s="95">
        <v>1</v>
      </c>
      <c r="G64" s="95">
        <v>0</v>
      </c>
      <c r="H64" s="95">
        <v>0</v>
      </c>
      <c r="I64" s="95">
        <v>0</v>
      </c>
      <c r="J64" s="95">
        <v>1</v>
      </c>
      <c r="K64" s="95">
        <v>2</v>
      </c>
      <c r="L64" s="95">
        <v>4</v>
      </c>
      <c r="M64" s="95">
        <v>1</v>
      </c>
      <c r="N64" s="96">
        <f t="shared" si="0"/>
        <v>492</v>
      </c>
      <c r="O64" s="97" t="s">
        <v>1381</v>
      </c>
      <c r="P64" s="97">
        <v>4</v>
      </c>
      <c r="Q64" s="97">
        <f t="shared" si="1"/>
        <v>496</v>
      </c>
    </row>
    <row r="65" spans="1:17">
      <c r="A65" s="94" t="s">
        <v>1437</v>
      </c>
      <c r="B65" s="95">
        <v>6</v>
      </c>
      <c r="C65" s="95">
        <v>418</v>
      </c>
      <c r="D65" s="95">
        <v>136</v>
      </c>
      <c r="E65" s="95">
        <v>0</v>
      </c>
      <c r="F65" s="95">
        <v>13</v>
      </c>
      <c r="G65" s="95">
        <v>0</v>
      </c>
      <c r="H65" s="95">
        <v>0</v>
      </c>
      <c r="I65" s="95">
        <v>0</v>
      </c>
      <c r="J65" s="95">
        <v>2</v>
      </c>
      <c r="K65" s="95">
        <v>1</v>
      </c>
      <c r="L65" s="95">
        <v>1</v>
      </c>
      <c r="M65" s="95">
        <v>4</v>
      </c>
      <c r="N65" s="96">
        <f t="shared" si="0"/>
        <v>581</v>
      </c>
      <c r="O65" s="97" t="s">
        <v>1381</v>
      </c>
      <c r="P65" s="97">
        <v>3</v>
      </c>
      <c r="Q65" s="97">
        <f t="shared" si="1"/>
        <v>584</v>
      </c>
    </row>
    <row r="66" spans="1:17">
      <c r="A66" s="94" t="s">
        <v>1438</v>
      </c>
      <c r="B66" s="95">
        <v>7</v>
      </c>
      <c r="C66" s="95">
        <v>371</v>
      </c>
      <c r="D66" s="95">
        <v>73</v>
      </c>
      <c r="E66" s="95">
        <v>1</v>
      </c>
      <c r="F66" s="95">
        <v>2</v>
      </c>
      <c r="G66" s="95">
        <v>0</v>
      </c>
      <c r="H66" s="95">
        <v>2</v>
      </c>
      <c r="I66" s="95">
        <v>0</v>
      </c>
      <c r="J66" s="95">
        <v>1</v>
      </c>
      <c r="K66" s="95">
        <v>0</v>
      </c>
      <c r="L66" s="95">
        <v>0</v>
      </c>
      <c r="M66" s="95">
        <v>1</v>
      </c>
      <c r="N66" s="96">
        <f t="shared" si="0"/>
        <v>458</v>
      </c>
      <c r="O66" s="97" t="s">
        <v>1381</v>
      </c>
      <c r="P66" s="97">
        <v>0</v>
      </c>
      <c r="Q66" s="97">
        <f t="shared" si="1"/>
        <v>458</v>
      </c>
    </row>
    <row r="67" spans="1:17">
      <c r="A67" s="94" t="s">
        <v>1439</v>
      </c>
      <c r="B67" s="95">
        <v>3</v>
      </c>
      <c r="C67" s="95">
        <v>272</v>
      </c>
      <c r="D67" s="95">
        <v>113</v>
      </c>
      <c r="E67" s="95">
        <v>2</v>
      </c>
      <c r="F67" s="95">
        <v>1</v>
      </c>
      <c r="G67" s="95">
        <v>1</v>
      </c>
      <c r="H67" s="95">
        <v>0</v>
      </c>
      <c r="I67" s="95">
        <v>1</v>
      </c>
      <c r="J67" s="95">
        <v>2</v>
      </c>
      <c r="K67" s="95">
        <v>1</v>
      </c>
      <c r="L67" s="95">
        <v>4</v>
      </c>
      <c r="M67" s="95">
        <v>1</v>
      </c>
      <c r="N67" s="96">
        <f t="shared" si="0"/>
        <v>401</v>
      </c>
      <c r="O67" s="97" t="s">
        <v>1381</v>
      </c>
      <c r="P67" s="97">
        <v>0</v>
      </c>
      <c r="Q67" s="97">
        <f t="shared" si="1"/>
        <v>401</v>
      </c>
    </row>
    <row r="68" spans="1:17">
      <c r="A68" s="94" t="s">
        <v>1440</v>
      </c>
      <c r="B68" s="95">
        <v>3</v>
      </c>
      <c r="C68" s="95">
        <v>165</v>
      </c>
      <c r="D68" s="95">
        <v>16</v>
      </c>
      <c r="E68" s="95">
        <v>1</v>
      </c>
      <c r="F68" s="95">
        <v>3</v>
      </c>
      <c r="G68" s="95">
        <v>0</v>
      </c>
      <c r="H68" s="95">
        <v>1</v>
      </c>
      <c r="I68" s="95">
        <v>0</v>
      </c>
      <c r="J68" s="95">
        <v>0</v>
      </c>
      <c r="K68" s="95">
        <v>0</v>
      </c>
      <c r="L68" s="95">
        <v>2</v>
      </c>
      <c r="M68" s="95">
        <v>1</v>
      </c>
      <c r="N68" s="96">
        <f t="shared" si="0"/>
        <v>192</v>
      </c>
      <c r="O68" s="97" t="s">
        <v>1381</v>
      </c>
      <c r="P68" s="97">
        <v>3</v>
      </c>
      <c r="Q68" s="97">
        <f t="shared" si="1"/>
        <v>195</v>
      </c>
    </row>
    <row r="69" spans="1:17">
      <c r="A69" s="94" t="s">
        <v>1441</v>
      </c>
      <c r="B69" s="95">
        <v>2</v>
      </c>
      <c r="C69" s="95">
        <v>198</v>
      </c>
      <c r="D69" s="95">
        <v>56</v>
      </c>
      <c r="E69" s="95">
        <v>2</v>
      </c>
      <c r="F69" s="95">
        <v>0</v>
      </c>
      <c r="G69" s="95">
        <v>0</v>
      </c>
      <c r="H69" s="95">
        <v>0</v>
      </c>
      <c r="I69" s="95">
        <v>1</v>
      </c>
      <c r="J69" s="95">
        <v>0</v>
      </c>
      <c r="K69" s="95">
        <v>0</v>
      </c>
      <c r="L69" s="95">
        <v>0</v>
      </c>
      <c r="M69" s="95">
        <v>0</v>
      </c>
      <c r="N69" s="96">
        <f t="shared" si="0"/>
        <v>259</v>
      </c>
      <c r="O69" s="97" t="s">
        <v>1381</v>
      </c>
      <c r="P69" s="97">
        <v>5</v>
      </c>
      <c r="Q69" s="97">
        <f t="shared" si="1"/>
        <v>264</v>
      </c>
    </row>
    <row r="70" spans="1:17">
      <c r="A70" s="94" t="s">
        <v>1442</v>
      </c>
      <c r="B70" s="95">
        <v>0</v>
      </c>
      <c r="C70" s="95">
        <v>149</v>
      </c>
      <c r="D70" s="95">
        <v>46</v>
      </c>
      <c r="E70" s="95">
        <v>0</v>
      </c>
      <c r="F70" s="95">
        <v>1</v>
      </c>
      <c r="G70" s="95">
        <v>0</v>
      </c>
      <c r="H70" s="95">
        <v>1</v>
      </c>
      <c r="I70" s="95">
        <v>0</v>
      </c>
      <c r="J70" s="95">
        <v>1</v>
      </c>
      <c r="K70" s="95">
        <v>0</v>
      </c>
      <c r="L70" s="95">
        <v>1</v>
      </c>
      <c r="M70" s="95">
        <v>1</v>
      </c>
      <c r="N70" s="96">
        <f t="shared" si="0"/>
        <v>200</v>
      </c>
      <c r="O70" s="97" t="s">
        <v>1381</v>
      </c>
      <c r="P70" s="97">
        <v>2</v>
      </c>
      <c r="Q70" s="97">
        <f t="shared" si="1"/>
        <v>202</v>
      </c>
    </row>
    <row r="71" spans="1:17">
      <c r="A71" s="94" t="s">
        <v>1443</v>
      </c>
      <c r="B71" s="95">
        <v>1</v>
      </c>
      <c r="C71" s="95">
        <v>33</v>
      </c>
      <c r="D71" s="95">
        <v>154</v>
      </c>
      <c r="E71" s="95">
        <v>4</v>
      </c>
      <c r="F71" s="95">
        <v>2</v>
      </c>
      <c r="G71" s="95">
        <v>0</v>
      </c>
      <c r="H71" s="95">
        <v>0</v>
      </c>
      <c r="I71" s="95">
        <v>0</v>
      </c>
      <c r="J71" s="95">
        <v>0</v>
      </c>
      <c r="K71" s="95">
        <v>0</v>
      </c>
      <c r="L71" s="95">
        <v>0</v>
      </c>
      <c r="M71" s="95">
        <v>0</v>
      </c>
      <c r="N71" s="96">
        <f t="shared" si="0"/>
        <v>194</v>
      </c>
      <c r="O71" s="97" t="s">
        <v>1381</v>
      </c>
      <c r="P71" s="97">
        <v>0</v>
      </c>
      <c r="Q71" s="97">
        <f t="shared" si="1"/>
        <v>194</v>
      </c>
    </row>
    <row r="72" spans="1:17">
      <c r="A72" s="94" t="s">
        <v>1444</v>
      </c>
      <c r="B72" s="95">
        <v>1</v>
      </c>
      <c r="C72" s="95">
        <v>236</v>
      </c>
      <c r="D72" s="95">
        <v>251</v>
      </c>
      <c r="E72" s="95">
        <v>2</v>
      </c>
      <c r="F72" s="95">
        <v>0</v>
      </c>
      <c r="G72" s="95">
        <v>0</v>
      </c>
      <c r="H72" s="95">
        <v>0</v>
      </c>
      <c r="I72" s="95">
        <v>0</v>
      </c>
      <c r="J72" s="95">
        <v>0</v>
      </c>
      <c r="K72" s="95">
        <v>0</v>
      </c>
      <c r="L72" s="95">
        <v>0</v>
      </c>
      <c r="M72" s="95">
        <v>2</v>
      </c>
      <c r="N72" s="96">
        <f t="shared" si="0"/>
        <v>492</v>
      </c>
      <c r="O72" s="97" t="s">
        <v>1381</v>
      </c>
      <c r="P72" s="97">
        <v>0</v>
      </c>
      <c r="Q72" s="97">
        <f t="shared" si="1"/>
        <v>492</v>
      </c>
    </row>
    <row r="73" spans="1:17">
      <c r="A73" s="94" t="s">
        <v>1445</v>
      </c>
      <c r="B73" s="95">
        <v>9</v>
      </c>
      <c r="C73" s="95">
        <v>320</v>
      </c>
      <c r="D73" s="95">
        <v>139</v>
      </c>
      <c r="E73" s="95">
        <v>1</v>
      </c>
      <c r="F73" s="95">
        <v>4</v>
      </c>
      <c r="G73" s="95">
        <v>1</v>
      </c>
      <c r="H73" s="95">
        <v>0</v>
      </c>
      <c r="I73" s="95">
        <v>1</v>
      </c>
      <c r="J73" s="95">
        <v>2</v>
      </c>
      <c r="K73" s="95">
        <v>1</v>
      </c>
      <c r="L73" s="95">
        <v>3</v>
      </c>
      <c r="M73" s="95">
        <v>14</v>
      </c>
      <c r="N73" s="96">
        <f t="shared" ref="N73:N136" si="2">M73+L73+K73+J73+I73+H73+G73+F73+E73+D73+C73+B73</f>
        <v>495</v>
      </c>
      <c r="O73" s="97" t="s">
        <v>1381</v>
      </c>
      <c r="P73" s="97">
        <v>13</v>
      </c>
      <c r="Q73" s="97">
        <f t="shared" si="1"/>
        <v>508</v>
      </c>
    </row>
    <row r="74" spans="1:17">
      <c r="A74" s="94" t="s">
        <v>1446</v>
      </c>
      <c r="B74" s="95">
        <v>5</v>
      </c>
      <c r="C74" s="95">
        <v>271</v>
      </c>
      <c r="D74" s="95">
        <v>179</v>
      </c>
      <c r="E74" s="95">
        <v>5</v>
      </c>
      <c r="F74" s="95">
        <v>4</v>
      </c>
      <c r="G74" s="95">
        <v>2</v>
      </c>
      <c r="H74" s="95">
        <v>0</v>
      </c>
      <c r="I74" s="95">
        <v>1</v>
      </c>
      <c r="J74" s="95">
        <v>1</v>
      </c>
      <c r="K74" s="95">
        <v>1</v>
      </c>
      <c r="L74" s="95">
        <v>1</v>
      </c>
      <c r="M74" s="95">
        <v>4</v>
      </c>
      <c r="N74" s="96">
        <f t="shared" si="2"/>
        <v>474</v>
      </c>
      <c r="O74" s="97" t="s">
        <v>1381</v>
      </c>
      <c r="P74" s="97">
        <v>2</v>
      </c>
      <c r="Q74" s="97">
        <f t="shared" ref="Q74:Q137" si="3">N74+P74</f>
        <v>476</v>
      </c>
    </row>
    <row r="75" spans="1:17">
      <c r="A75" s="94" t="s">
        <v>1447</v>
      </c>
      <c r="B75" s="95">
        <v>4</v>
      </c>
      <c r="C75" s="95">
        <v>285</v>
      </c>
      <c r="D75" s="95">
        <v>68</v>
      </c>
      <c r="E75" s="95">
        <v>0</v>
      </c>
      <c r="F75" s="95">
        <v>2</v>
      </c>
      <c r="G75" s="95">
        <v>0</v>
      </c>
      <c r="H75" s="95">
        <v>0</v>
      </c>
      <c r="I75" s="95">
        <v>0</v>
      </c>
      <c r="J75" s="95">
        <v>0</v>
      </c>
      <c r="K75" s="95">
        <v>3</v>
      </c>
      <c r="L75" s="95">
        <v>0</v>
      </c>
      <c r="M75" s="95">
        <v>5</v>
      </c>
      <c r="N75" s="96">
        <f t="shared" si="2"/>
        <v>367</v>
      </c>
      <c r="O75" s="97" t="s">
        <v>1381</v>
      </c>
      <c r="P75" s="97">
        <v>1</v>
      </c>
      <c r="Q75" s="97">
        <f t="shared" si="3"/>
        <v>368</v>
      </c>
    </row>
    <row r="76" spans="1:17">
      <c r="A76" s="94" t="s">
        <v>1448</v>
      </c>
      <c r="B76" s="95">
        <v>2</v>
      </c>
      <c r="C76" s="95">
        <v>272</v>
      </c>
      <c r="D76" s="95">
        <v>65</v>
      </c>
      <c r="E76" s="95">
        <v>2</v>
      </c>
      <c r="F76" s="95">
        <v>1</v>
      </c>
      <c r="G76" s="95">
        <v>0</v>
      </c>
      <c r="H76" s="95">
        <v>0</v>
      </c>
      <c r="I76" s="95">
        <v>0</v>
      </c>
      <c r="J76" s="95">
        <v>0</v>
      </c>
      <c r="K76" s="95">
        <v>0</v>
      </c>
      <c r="L76" s="95">
        <v>0</v>
      </c>
      <c r="M76" s="95">
        <v>0</v>
      </c>
      <c r="N76" s="96">
        <f t="shared" si="2"/>
        <v>342</v>
      </c>
      <c r="O76" s="97" t="s">
        <v>1381</v>
      </c>
      <c r="P76" s="97">
        <v>0</v>
      </c>
      <c r="Q76" s="97">
        <f t="shared" si="3"/>
        <v>342</v>
      </c>
    </row>
    <row r="77" spans="1:17">
      <c r="A77" s="94" t="s">
        <v>1449</v>
      </c>
      <c r="B77" s="95">
        <v>6</v>
      </c>
      <c r="C77" s="95">
        <v>480</v>
      </c>
      <c r="D77" s="95">
        <v>28</v>
      </c>
      <c r="E77" s="95">
        <v>0</v>
      </c>
      <c r="F77" s="95">
        <v>0</v>
      </c>
      <c r="G77" s="95">
        <v>0</v>
      </c>
      <c r="H77" s="95">
        <v>1</v>
      </c>
      <c r="I77" s="95">
        <v>0</v>
      </c>
      <c r="J77" s="95">
        <v>1</v>
      </c>
      <c r="K77" s="95">
        <v>1</v>
      </c>
      <c r="L77" s="95">
        <v>0</v>
      </c>
      <c r="M77" s="95">
        <v>10</v>
      </c>
      <c r="N77" s="96">
        <f t="shared" si="2"/>
        <v>527</v>
      </c>
      <c r="O77" s="97" t="s">
        <v>1381</v>
      </c>
      <c r="P77" s="97">
        <v>5</v>
      </c>
      <c r="Q77" s="97">
        <f t="shared" si="3"/>
        <v>532</v>
      </c>
    </row>
    <row r="78" spans="1:17">
      <c r="A78" s="94" t="s">
        <v>1450</v>
      </c>
      <c r="B78" s="95">
        <v>0</v>
      </c>
      <c r="C78" s="95">
        <v>267</v>
      </c>
      <c r="D78" s="95">
        <v>244</v>
      </c>
      <c r="E78" s="95">
        <v>1</v>
      </c>
      <c r="F78" s="95">
        <v>0</v>
      </c>
      <c r="G78" s="95">
        <v>0</v>
      </c>
      <c r="H78" s="95">
        <v>0</v>
      </c>
      <c r="I78" s="95">
        <v>0</v>
      </c>
      <c r="J78" s="95">
        <v>0</v>
      </c>
      <c r="K78" s="95">
        <v>0</v>
      </c>
      <c r="L78" s="95">
        <v>0</v>
      </c>
      <c r="M78" s="95">
        <v>1</v>
      </c>
      <c r="N78" s="96">
        <f t="shared" si="2"/>
        <v>513</v>
      </c>
      <c r="O78" s="97" t="s">
        <v>1381</v>
      </c>
      <c r="P78" s="97">
        <v>0</v>
      </c>
      <c r="Q78" s="97">
        <f t="shared" si="3"/>
        <v>513</v>
      </c>
    </row>
    <row r="79" spans="1:17">
      <c r="A79" s="94" t="s">
        <v>1451</v>
      </c>
      <c r="B79" s="95">
        <v>3</v>
      </c>
      <c r="C79" s="95">
        <v>507</v>
      </c>
      <c r="D79" s="95">
        <v>43</v>
      </c>
      <c r="E79" s="95">
        <v>0</v>
      </c>
      <c r="F79" s="95">
        <v>0</v>
      </c>
      <c r="G79" s="95">
        <v>1</v>
      </c>
      <c r="H79" s="95">
        <v>0</v>
      </c>
      <c r="I79" s="95">
        <v>0</v>
      </c>
      <c r="J79" s="95">
        <v>0</v>
      </c>
      <c r="K79" s="95">
        <v>0</v>
      </c>
      <c r="L79" s="95">
        <v>0</v>
      </c>
      <c r="M79" s="95">
        <v>1</v>
      </c>
      <c r="N79" s="96">
        <f t="shared" si="2"/>
        <v>555</v>
      </c>
      <c r="O79" s="97" t="s">
        <v>1381</v>
      </c>
      <c r="P79" s="97">
        <v>0</v>
      </c>
      <c r="Q79" s="97">
        <f t="shared" si="3"/>
        <v>555</v>
      </c>
    </row>
    <row r="80" spans="1:17">
      <c r="A80" s="94" t="s">
        <v>1452</v>
      </c>
      <c r="B80" s="95">
        <v>3</v>
      </c>
      <c r="C80" s="95">
        <v>318</v>
      </c>
      <c r="D80" s="95">
        <v>7</v>
      </c>
      <c r="E80" s="95">
        <v>1</v>
      </c>
      <c r="F80" s="95">
        <v>0</v>
      </c>
      <c r="G80" s="95">
        <v>1</v>
      </c>
      <c r="H80" s="95">
        <v>1</v>
      </c>
      <c r="I80" s="95">
        <v>0</v>
      </c>
      <c r="J80" s="95">
        <v>1</v>
      </c>
      <c r="K80" s="95">
        <v>0</v>
      </c>
      <c r="L80" s="95">
        <v>0</v>
      </c>
      <c r="M80" s="95">
        <v>0</v>
      </c>
      <c r="N80" s="96">
        <f t="shared" si="2"/>
        <v>332</v>
      </c>
      <c r="O80" s="97" t="s">
        <v>1381</v>
      </c>
      <c r="P80" s="97">
        <v>2</v>
      </c>
      <c r="Q80" s="97">
        <f t="shared" si="3"/>
        <v>334</v>
      </c>
    </row>
    <row r="81" spans="1:17">
      <c r="A81" s="94" t="s">
        <v>1453</v>
      </c>
      <c r="B81" s="95">
        <v>0</v>
      </c>
      <c r="C81" s="95">
        <v>495</v>
      </c>
      <c r="D81" s="95">
        <v>135</v>
      </c>
      <c r="E81" s="95">
        <v>8</v>
      </c>
      <c r="F81" s="95">
        <v>1</v>
      </c>
      <c r="G81" s="95">
        <v>2</v>
      </c>
      <c r="H81" s="95">
        <v>0</v>
      </c>
      <c r="I81" s="95">
        <v>1</v>
      </c>
      <c r="J81" s="95">
        <v>0</v>
      </c>
      <c r="K81" s="95">
        <v>0</v>
      </c>
      <c r="L81" s="95">
        <v>1</v>
      </c>
      <c r="M81" s="95">
        <v>2</v>
      </c>
      <c r="N81" s="96">
        <f t="shared" si="2"/>
        <v>645</v>
      </c>
      <c r="O81" s="97" t="s">
        <v>1381</v>
      </c>
      <c r="P81" s="97">
        <v>4</v>
      </c>
      <c r="Q81" s="97">
        <f t="shared" si="3"/>
        <v>649</v>
      </c>
    </row>
    <row r="82" spans="1:17">
      <c r="A82" s="94" t="s">
        <v>1454</v>
      </c>
      <c r="B82" s="95">
        <v>3</v>
      </c>
      <c r="C82" s="95">
        <v>291</v>
      </c>
      <c r="D82" s="95">
        <v>82</v>
      </c>
      <c r="E82" s="95">
        <v>2</v>
      </c>
      <c r="F82" s="95">
        <v>1</v>
      </c>
      <c r="G82" s="95">
        <v>1</v>
      </c>
      <c r="H82" s="95">
        <v>0</v>
      </c>
      <c r="I82" s="95">
        <v>1</v>
      </c>
      <c r="J82" s="95">
        <v>0</v>
      </c>
      <c r="K82" s="95">
        <v>0</v>
      </c>
      <c r="L82" s="95">
        <v>0</v>
      </c>
      <c r="M82" s="95">
        <v>0</v>
      </c>
      <c r="N82" s="96">
        <f t="shared" si="2"/>
        <v>381</v>
      </c>
      <c r="O82" s="97" t="s">
        <v>1381</v>
      </c>
      <c r="P82" s="97">
        <v>0</v>
      </c>
      <c r="Q82" s="97">
        <f t="shared" si="3"/>
        <v>381</v>
      </c>
    </row>
    <row r="83" spans="1:17">
      <c r="A83" s="94" t="s">
        <v>1455</v>
      </c>
      <c r="B83" s="95">
        <v>4</v>
      </c>
      <c r="C83" s="95">
        <v>98</v>
      </c>
      <c r="D83" s="95">
        <v>12</v>
      </c>
      <c r="E83" s="95">
        <v>0</v>
      </c>
      <c r="F83" s="95">
        <v>3</v>
      </c>
      <c r="G83" s="95">
        <v>1</v>
      </c>
      <c r="H83" s="95">
        <v>0</v>
      </c>
      <c r="I83" s="95">
        <v>0</v>
      </c>
      <c r="J83" s="95">
        <v>0</v>
      </c>
      <c r="K83" s="95">
        <v>0</v>
      </c>
      <c r="L83" s="95">
        <v>0</v>
      </c>
      <c r="M83" s="95">
        <v>1</v>
      </c>
      <c r="N83" s="96">
        <f t="shared" si="2"/>
        <v>119</v>
      </c>
      <c r="O83" s="97" t="s">
        <v>1381</v>
      </c>
      <c r="P83" s="97">
        <v>1</v>
      </c>
      <c r="Q83" s="97">
        <f t="shared" si="3"/>
        <v>120</v>
      </c>
    </row>
    <row r="84" spans="1:17">
      <c r="A84" s="94" t="s">
        <v>1456</v>
      </c>
      <c r="B84" s="95">
        <v>5</v>
      </c>
      <c r="C84" s="95">
        <v>342</v>
      </c>
      <c r="D84" s="95">
        <v>37</v>
      </c>
      <c r="E84" s="95">
        <v>2</v>
      </c>
      <c r="F84" s="95">
        <v>1</v>
      </c>
      <c r="G84" s="95">
        <v>0</v>
      </c>
      <c r="H84" s="95">
        <v>3</v>
      </c>
      <c r="I84" s="95">
        <v>1</v>
      </c>
      <c r="J84" s="95">
        <v>2</v>
      </c>
      <c r="K84" s="95">
        <v>2</v>
      </c>
      <c r="L84" s="95">
        <v>3</v>
      </c>
      <c r="M84" s="95">
        <v>2</v>
      </c>
      <c r="N84" s="96">
        <f t="shared" si="2"/>
        <v>400</v>
      </c>
      <c r="O84" s="97" t="s">
        <v>1381</v>
      </c>
      <c r="P84" s="97">
        <v>10</v>
      </c>
      <c r="Q84" s="97">
        <f t="shared" si="3"/>
        <v>410</v>
      </c>
    </row>
    <row r="85" spans="1:17">
      <c r="A85" s="94" t="s">
        <v>1457</v>
      </c>
      <c r="B85" s="95">
        <v>3</v>
      </c>
      <c r="C85" s="95">
        <v>7</v>
      </c>
      <c r="D85" s="95">
        <v>201</v>
      </c>
      <c r="E85" s="95">
        <v>11</v>
      </c>
      <c r="F85" s="95">
        <v>0</v>
      </c>
      <c r="G85" s="95">
        <v>1</v>
      </c>
      <c r="H85" s="95">
        <v>0</v>
      </c>
      <c r="I85" s="95">
        <v>2</v>
      </c>
      <c r="J85" s="95">
        <v>0</v>
      </c>
      <c r="K85" s="95">
        <v>4</v>
      </c>
      <c r="L85" s="95">
        <v>2</v>
      </c>
      <c r="M85" s="95">
        <v>0</v>
      </c>
      <c r="N85" s="96">
        <f t="shared" si="2"/>
        <v>231</v>
      </c>
      <c r="O85" s="97" t="s">
        <v>1381</v>
      </c>
      <c r="P85" s="97">
        <v>2</v>
      </c>
      <c r="Q85" s="97">
        <f t="shared" si="3"/>
        <v>233</v>
      </c>
    </row>
    <row r="86" spans="1:17">
      <c r="A86" s="94" t="s">
        <v>1458</v>
      </c>
      <c r="B86" s="95">
        <v>3</v>
      </c>
      <c r="C86" s="95">
        <v>83</v>
      </c>
      <c r="D86" s="95">
        <v>70</v>
      </c>
      <c r="E86" s="95">
        <v>0</v>
      </c>
      <c r="F86" s="95">
        <v>0</v>
      </c>
      <c r="G86" s="95">
        <v>1</v>
      </c>
      <c r="H86" s="95">
        <v>0</v>
      </c>
      <c r="I86" s="95">
        <v>0</v>
      </c>
      <c r="J86" s="95">
        <v>0</v>
      </c>
      <c r="K86" s="95">
        <v>0</v>
      </c>
      <c r="L86" s="95">
        <v>2</v>
      </c>
      <c r="M86" s="95">
        <v>1</v>
      </c>
      <c r="N86" s="96">
        <f t="shared" si="2"/>
        <v>160</v>
      </c>
      <c r="O86" s="97" t="s">
        <v>1381</v>
      </c>
      <c r="P86" s="97">
        <v>3</v>
      </c>
      <c r="Q86" s="97">
        <f t="shared" si="3"/>
        <v>163</v>
      </c>
    </row>
    <row r="87" spans="1:17">
      <c r="A87" s="94" t="s">
        <v>1459</v>
      </c>
      <c r="B87" s="95">
        <v>6</v>
      </c>
      <c r="C87" s="95">
        <v>249</v>
      </c>
      <c r="D87" s="95">
        <v>81</v>
      </c>
      <c r="E87" s="95">
        <v>3</v>
      </c>
      <c r="F87" s="95">
        <v>0</v>
      </c>
      <c r="G87" s="95">
        <v>0</v>
      </c>
      <c r="H87" s="95">
        <v>1</v>
      </c>
      <c r="I87" s="95">
        <v>0</v>
      </c>
      <c r="J87" s="95">
        <v>5</v>
      </c>
      <c r="K87" s="95">
        <v>2</v>
      </c>
      <c r="L87" s="95">
        <v>1</v>
      </c>
      <c r="M87" s="95">
        <v>6</v>
      </c>
      <c r="N87" s="96">
        <f t="shared" si="2"/>
        <v>354</v>
      </c>
      <c r="O87" s="97" t="s">
        <v>1381</v>
      </c>
      <c r="P87" s="97">
        <v>6</v>
      </c>
      <c r="Q87" s="97">
        <f t="shared" si="3"/>
        <v>360</v>
      </c>
    </row>
    <row r="88" spans="1:17">
      <c r="A88" s="94" t="s">
        <v>1460</v>
      </c>
      <c r="B88" s="95">
        <v>2</v>
      </c>
      <c r="C88" s="95">
        <v>277</v>
      </c>
      <c r="D88" s="95">
        <v>22</v>
      </c>
      <c r="E88" s="95">
        <v>0</v>
      </c>
      <c r="F88" s="95">
        <v>0</v>
      </c>
      <c r="G88" s="95">
        <v>1</v>
      </c>
      <c r="H88" s="95">
        <v>0</v>
      </c>
      <c r="I88" s="95">
        <v>0</v>
      </c>
      <c r="J88" s="95">
        <v>0</v>
      </c>
      <c r="K88" s="95">
        <v>0</v>
      </c>
      <c r="L88" s="95">
        <v>0</v>
      </c>
      <c r="M88" s="95">
        <v>1</v>
      </c>
      <c r="N88" s="96">
        <f t="shared" si="2"/>
        <v>303</v>
      </c>
      <c r="O88" s="97" t="s">
        <v>1381</v>
      </c>
      <c r="P88" s="97">
        <v>0</v>
      </c>
      <c r="Q88" s="97">
        <f t="shared" si="3"/>
        <v>303</v>
      </c>
    </row>
    <row r="89" spans="1:17">
      <c r="A89" s="94" t="s">
        <v>1461</v>
      </c>
      <c r="B89" s="95">
        <v>5</v>
      </c>
      <c r="C89" s="95">
        <v>62</v>
      </c>
      <c r="D89" s="95">
        <v>159</v>
      </c>
      <c r="E89" s="95">
        <v>2</v>
      </c>
      <c r="F89" s="95">
        <v>0</v>
      </c>
      <c r="G89" s="95">
        <v>0</v>
      </c>
      <c r="H89" s="95">
        <v>1</v>
      </c>
      <c r="I89" s="95">
        <v>0</v>
      </c>
      <c r="J89" s="95">
        <v>0</v>
      </c>
      <c r="K89" s="95">
        <v>1</v>
      </c>
      <c r="L89" s="95">
        <v>1</v>
      </c>
      <c r="M89" s="95">
        <v>0</v>
      </c>
      <c r="N89" s="96">
        <f t="shared" si="2"/>
        <v>231</v>
      </c>
      <c r="O89" s="97" t="s">
        <v>1381</v>
      </c>
      <c r="P89" s="97">
        <v>1</v>
      </c>
      <c r="Q89" s="97">
        <f t="shared" si="3"/>
        <v>232</v>
      </c>
    </row>
    <row r="90" spans="1:17">
      <c r="A90" s="94" t="s">
        <v>1462</v>
      </c>
      <c r="B90" s="95">
        <v>6</v>
      </c>
      <c r="C90" s="95">
        <v>232</v>
      </c>
      <c r="D90" s="95">
        <v>71</v>
      </c>
      <c r="E90" s="95">
        <v>2</v>
      </c>
      <c r="F90" s="95">
        <v>1</v>
      </c>
      <c r="G90" s="95">
        <v>1</v>
      </c>
      <c r="H90" s="95">
        <v>0</v>
      </c>
      <c r="I90" s="95">
        <v>1</v>
      </c>
      <c r="J90" s="95">
        <v>1</v>
      </c>
      <c r="K90" s="95">
        <v>1</v>
      </c>
      <c r="L90" s="95">
        <v>0</v>
      </c>
      <c r="M90" s="95">
        <v>1</v>
      </c>
      <c r="N90" s="96">
        <f t="shared" si="2"/>
        <v>317</v>
      </c>
      <c r="O90" s="97" t="s">
        <v>1381</v>
      </c>
      <c r="P90" s="97">
        <v>3</v>
      </c>
      <c r="Q90" s="97">
        <f t="shared" si="3"/>
        <v>320</v>
      </c>
    </row>
    <row r="91" spans="1:17">
      <c r="A91" s="94" t="s">
        <v>1463</v>
      </c>
      <c r="B91" s="95">
        <v>2</v>
      </c>
      <c r="C91" s="95">
        <v>175</v>
      </c>
      <c r="D91" s="95">
        <v>450</v>
      </c>
      <c r="E91" s="95">
        <v>1</v>
      </c>
      <c r="F91" s="95">
        <v>0</v>
      </c>
      <c r="G91" s="95">
        <v>0</v>
      </c>
      <c r="H91" s="95">
        <v>0</v>
      </c>
      <c r="I91" s="95">
        <v>0</v>
      </c>
      <c r="J91" s="95">
        <v>0</v>
      </c>
      <c r="K91" s="95">
        <v>0</v>
      </c>
      <c r="L91" s="95">
        <v>0</v>
      </c>
      <c r="M91" s="95">
        <v>0</v>
      </c>
      <c r="N91" s="96">
        <f t="shared" si="2"/>
        <v>628</v>
      </c>
      <c r="O91" s="97" t="s">
        <v>1381</v>
      </c>
      <c r="P91" s="97">
        <v>1</v>
      </c>
      <c r="Q91" s="97">
        <f t="shared" si="3"/>
        <v>629</v>
      </c>
    </row>
    <row r="92" spans="1:17">
      <c r="A92" s="94" t="s">
        <v>1464</v>
      </c>
      <c r="B92" s="95">
        <v>1</v>
      </c>
      <c r="C92" s="95">
        <v>69</v>
      </c>
      <c r="D92" s="95">
        <v>194</v>
      </c>
      <c r="E92" s="95">
        <v>4</v>
      </c>
      <c r="F92" s="95">
        <v>0</v>
      </c>
      <c r="G92" s="95">
        <v>0</v>
      </c>
      <c r="H92" s="95">
        <v>0</v>
      </c>
      <c r="I92" s="95">
        <v>0</v>
      </c>
      <c r="J92" s="95">
        <v>0</v>
      </c>
      <c r="K92" s="95">
        <v>0</v>
      </c>
      <c r="L92" s="95">
        <v>1</v>
      </c>
      <c r="M92" s="95">
        <v>0</v>
      </c>
      <c r="N92" s="96">
        <f t="shared" si="2"/>
        <v>269</v>
      </c>
      <c r="O92" s="97" t="s">
        <v>1381</v>
      </c>
      <c r="P92" s="97">
        <v>0</v>
      </c>
      <c r="Q92" s="97">
        <f t="shared" si="3"/>
        <v>269</v>
      </c>
    </row>
    <row r="93" spans="1:17">
      <c r="A93" s="94" t="s">
        <v>1465</v>
      </c>
      <c r="B93" s="95">
        <v>4</v>
      </c>
      <c r="C93" s="95">
        <v>122</v>
      </c>
      <c r="D93" s="95">
        <v>106</v>
      </c>
      <c r="E93" s="95">
        <v>6</v>
      </c>
      <c r="F93" s="95">
        <v>1</v>
      </c>
      <c r="G93" s="95">
        <v>0</v>
      </c>
      <c r="H93" s="95">
        <v>0</v>
      </c>
      <c r="I93" s="95">
        <v>1</v>
      </c>
      <c r="J93" s="95">
        <v>0</v>
      </c>
      <c r="K93" s="95">
        <v>0</v>
      </c>
      <c r="L93" s="95">
        <v>3</v>
      </c>
      <c r="M93" s="95">
        <v>0</v>
      </c>
      <c r="N93" s="96">
        <f t="shared" si="2"/>
        <v>243</v>
      </c>
      <c r="O93" s="97" t="s">
        <v>1381</v>
      </c>
      <c r="P93" s="97">
        <v>12</v>
      </c>
      <c r="Q93" s="97">
        <f t="shared" si="3"/>
        <v>255</v>
      </c>
    </row>
    <row r="94" spans="1:17">
      <c r="A94" s="94" t="s">
        <v>1466</v>
      </c>
      <c r="B94" s="95">
        <v>3</v>
      </c>
      <c r="C94" s="95">
        <v>85</v>
      </c>
      <c r="D94" s="95">
        <v>174</v>
      </c>
      <c r="E94" s="95">
        <v>1</v>
      </c>
      <c r="F94" s="95">
        <v>0</v>
      </c>
      <c r="G94" s="95">
        <v>0</v>
      </c>
      <c r="H94" s="95">
        <v>0</v>
      </c>
      <c r="I94" s="95">
        <v>0</v>
      </c>
      <c r="J94" s="95">
        <v>0</v>
      </c>
      <c r="K94" s="95">
        <v>0</v>
      </c>
      <c r="L94" s="95">
        <v>0</v>
      </c>
      <c r="M94" s="95">
        <v>0</v>
      </c>
      <c r="N94" s="96">
        <f t="shared" si="2"/>
        <v>263</v>
      </c>
      <c r="O94" s="97" t="s">
        <v>1381</v>
      </c>
      <c r="P94" s="97">
        <v>0</v>
      </c>
      <c r="Q94" s="97">
        <f t="shared" si="3"/>
        <v>263</v>
      </c>
    </row>
    <row r="95" spans="1:17">
      <c r="A95" s="94" t="s">
        <v>1467</v>
      </c>
      <c r="B95" s="95">
        <v>3</v>
      </c>
      <c r="C95" s="95">
        <v>236</v>
      </c>
      <c r="D95" s="95">
        <v>205</v>
      </c>
      <c r="E95" s="95">
        <v>2</v>
      </c>
      <c r="F95" s="95">
        <v>0</v>
      </c>
      <c r="G95" s="95">
        <v>0</v>
      </c>
      <c r="H95" s="95">
        <v>1</v>
      </c>
      <c r="I95" s="95">
        <v>0</v>
      </c>
      <c r="J95" s="95">
        <v>0</v>
      </c>
      <c r="K95" s="95">
        <v>0</v>
      </c>
      <c r="L95" s="95">
        <v>2</v>
      </c>
      <c r="M95" s="95">
        <v>0</v>
      </c>
      <c r="N95" s="96">
        <f t="shared" si="2"/>
        <v>449</v>
      </c>
      <c r="O95" s="97" t="s">
        <v>1381</v>
      </c>
      <c r="P95" s="97">
        <v>0</v>
      </c>
      <c r="Q95" s="97">
        <f t="shared" si="3"/>
        <v>449</v>
      </c>
    </row>
    <row r="96" spans="1:17">
      <c r="A96" s="94" t="s">
        <v>1468</v>
      </c>
      <c r="B96" s="95">
        <v>5</v>
      </c>
      <c r="C96" s="95">
        <v>263</v>
      </c>
      <c r="D96" s="95">
        <v>55</v>
      </c>
      <c r="E96" s="95">
        <v>3</v>
      </c>
      <c r="F96" s="95">
        <v>2</v>
      </c>
      <c r="G96" s="95">
        <v>1</v>
      </c>
      <c r="H96" s="95">
        <v>1</v>
      </c>
      <c r="I96" s="95">
        <v>1</v>
      </c>
      <c r="J96" s="95">
        <v>0</v>
      </c>
      <c r="K96" s="95">
        <v>1</v>
      </c>
      <c r="L96" s="95">
        <v>2</v>
      </c>
      <c r="M96" s="95">
        <v>4</v>
      </c>
      <c r="N96" s="96">
        <f t="shared" si="2"/>
        <v>338</v>
      </c>
      <c r="O96" s="97" t="s">
        <v>1381</v>
      </c>
      <c r="P96" s="97">
        <v>9</v>
      </c>
      <c r="Q96" s="97">
        <f t="shared" si="3"/>
        <v>347</v>
      </c>
    </row>
    <row r="97" spans="1:17">
      <c r="A97" s="94" t="s">
        <v>1469</v>
      </c>
      <c r="B97" s="95">
        <v>10</v>
      </c>
      <c r="C97" s="95">
        <v>303</v>
      </c>
      <c r="D97" s="95">
        <v>25</v>
      </c>
      <c r="E97" s="95">
        <v>0</v>
      </c>
      <c r="F97" s="95">
        <v>1</v>
      </c>
      <c r="G97" s="95">
        <v>1</v>
      </c>
      <c r="H97" s="95">
        <v>1</v>
      </c>
      <c r="I97" s="95">
        <v>0</v>
      </c>
      <c r="J97" s="95">
        <v>1</v>
      </c>
      <c r="K97" s="95">
        <v>1</v>
      </c>
      <c r="L97" s="95">
        <v>1</v>
      </c>
      <c r="M97" s="95">
        <v>0</v>
      </c>
      <c r="N97" s="96">
        <f t="shared" si="2"/>
        <v>344</v>
      </c>
      <c r="O97" s="97" t="s">
        <v>1381</v>
      </c>
      <c r="P97" s="97">
        <v>5</v>
      </c>
      <c r="Q97" s="97">
        <f t="shared" si="3"/>
        <v>349</v>
      </c>
    </row>
    <row r="98" spans="1:17">
      <c r="A98" s="94" t="s">
        <v>1470</v>
      </c>
      <c r="B98" s="95">
        <v>2</v>
      </c>
      <c r="C98" s="95">
        <v>481</v>
      </c>
      <c r="D98" s="95">
        <v>25</v>
      </c>
      <c r="E98" s="95">
        <v>0</v>
      </c>
      <c r="F98" s="95">
        <v>7</v>
      </c>
      <c r="G98" s="95">
        <v>1</v>
      </c>
      <c r="H98" s="95">
        <v>0</v>
      </c>
      <c r="I98" s="95">
        <v>0</v>
      </c>
      <c r="J98" s="95">
        <v>0</v>
      </c>
      <c r="K98" s="95">
        <v>0</v>
      </c>
      <c r="L98" s="95">
        <v>0</v>
      </c>
      <c r="M98" s="95">
        <v>0</v>
      </c>
      <c r="N98" s="96">
        <f t="shared" si="2"/>
        <v>516</v>
      </c>
      <c r="O98" s="97" t="s">
        <v>1381</v>
      </c>
      <c r="P98" s="97">
        <v>1</v>
      </c>
      <c r="Q98" s="97">
        <f t="shared" si="3"/>
        <v>517</v>
      </c>
    </row>
    <row r="99" spans="1:17">
      <c r="A99" s="94" t="s">
        <v>1471</v>
      </c>
      <c r="B99" s="95">
        <v>6</v>
      </c>
      <c r="C99" s="95">
        <v>329</v>
      </c>
      <c r="D99" s="95">
        <v>211</v>
      </c>
      <c r="E99" s="95">
        <v>5</v>
      </c>
      <c r="F99" s="95">
        <v>4</v>
      </c>
      <c r="G99" s="95">
        <v>1</v>
      </c>
      <c r="H99" s="95">
        <v>0</v>
      </c>
      <c r="I99" s="95">
        <v>0</v>
      </c>
      <c r="J99" s="95">
        <v>0</v>
      </c>
      <c r="K99" s="95">
        <v>2</v>
      </c>
      <c r="L99" s="95">
        <v>2</v>
      </c>
      <c r="M99" s="95">
        <v>1</v>
      </c>
      <c r="N99" s="96">
        <f t="shared" si="2"/>
        <v>561</v>
      </c>
      <c r="O99" s="97" t="s">
        <v>1381</v>
      </c>
      <c r="P99" s="97">
        <v>0</v>
      </c>
      <c r="Q99" s="97">
        <f t="shared" si="3"/>
        <v>561</v>
      </c>
    </row>
    <row r="100" spans="1:17">
      <c r="A100" s="94" t="s">
        <v>1472</v>
      </c>
      <c r="B100" s="95">
        <v>3</v>
      </c>
      <c r="C100" s="95">
        <v>224</v>
      </c>
      <c r="D100" s="95">
        <v>218</v>
      </c>
      <c r="E100" s="95">
        <v>2</v>
      </c>
      <c r="F100" s="95">
        <v>0</v>
      </c>
      <c r="G100" s="95">
        <v>0</v>
      </c>
      <c r="H100" s="95">
        <v>0</v>
      </c>
      <c r="I100" s="95">
        <v>1</v>
      </c>
      <c r="J100" s="95">
        <v>1</v>
      </c>
      <c r="K100" s="95">
        <v>0</v>
      </c>
      <c r="L100" s="95">
        <v>1</v>
      </c>
      <c r="M100" s="95">
        <v>0</v>
      </c>
      <c r="N100" s="96">
        <f t="shared" si="2"/>
        <v>450</v>
      </c>
      <c r="O100" s="97" t="s">
        <v>1381</v>
      </c>
      <c r="P100" s="97">
        <v>3</v>
      </c>
      <c r="Q100" s="97">
        <f t="shared" si="3"/>
        <v>453</v>
      </c>
    </row>
    <row r="101" spans="1:17">
      <c r="A101" s="94" t="s">
        <v>1473</v>
      </c>
      <c r="B101" s="95">
        <v>1</v>
      </c>
      <c r="C101" s="95">
        <v>256</v>
      </c>
      <c r="D101" s="95">
        <v>48</v>
      </c>
      <c r="E101" s="95">
        <v>0</v>
      </c>
      <c r="F101" s="95">
        <v>1</v>
      </c>
      <c r="G101" s="95">
        <v>0</v>
      </c>
      <c r="H101" s="95">
        <v>1</v>
      </c>
      <c r="I101" s="95">
        <v>1</v>
      </c>
      <c r="J101" s="95">
        <v>0</v>
      </c>
      <c r="K101" s="95">
        <v>1</v>
      </c>
      <c r="L101" s="95">
        <v>0</v>
      </c>
      <c r="M101" s="95">
        <v>5</v>
      </c>
      <c r="N101" s="96">
        <f t="shared" si="2"/>
        <v>314</v>
      </c>
      <c r="O101" s="97" t="s">
        <v>1381</v>
      </c>
      <c r="P101" s="97">
        <v>3</v>
      </c>
      <c r="Q101" s="97">
        <f t="shared" si="3"/>
        <v>317</v>
      </c>
    </row>
    <row r="102" spans="1:17">
      <c r="A102" s="94" t="s">
        <v>1474</v>
      </c>
      <c r="B102" s="95">
        <v>0</v>
      </c>
      <c r="C102" s="95">
        <v>212</v>
      </c>
      <c r="D102" s="95">
        <v>297</v>
      </c>
      <c r="E102" s="95">
        <v>1</v>
      </c>
      <c r="F102" s="95">
        <v>0</v>
      </c>
      <c r="G102" s="95">
        <v>1</v>
      </c>
      <c r="H102" s="95">
        <v>0</v>
      </c>
      <c r="I102" s="95">
        <v>0</v>
      </c>
      <c r="J102" s="95">
        <v>0</v>
      </c>
      <c r="K102" s="95">
        <v>1</v>
      </c>
      <c r="L102" s="95">
        <v>0</v>
      </c>
      <c r="M102" s="95">
        <v>0</v>
      </c>
      <c r="N102" s="96">
        <f t="shared" si="2"/>
        <v>512</v>
      </c>
      <c r="O102" s="97" t="s">
        <v>1381</v>
      </c>
      <c r="P102" s="97">
        <v>1</v>
      </c>
      <c r="Q102" s="97">
        <f t="shared" si="3"/>
        <v>513</v>
      </c>
    </row>
    <row r="103" spans="1:17">
      <c r="A103" s="94" t="s">
        <v>1475</v>
      </c>
      <c r="B103" s="95">
        <v>10</v>
      </c>
      <c r="C103" s="95">
        <v>269</v>
      </c>
      <c r="D103" s="95">
        <v>163</v>
      </c>
      <c r="E103" s="95">
        <v>7</v>
      </c>
      <c r="F103" s="95">
        <v>5</v>
      </c>
      <c r="G103" s="95">
        <v>5</v>
      </c>
      <c r="H103" s="95">
        <v>6</v>
      </c>
      <c r="I103" s="95">
        <v>2</v>
      </c>
      <c r="J103" s="95">
        <v>1</v>
      </c>
      <c r="K103" s="95">
        <v>4</v>
      </c>
      <c r="L103" s="95">
        <v>3</v>
      </c>
      <c r="M103" s="95">
        <v>6</v>
      </c>
      <c r="N103" s="96">
        <f t="shared" si="2"/>
        <v>481</v>
      </c>
      <c r="O103" s="97" t="s">
        <v>1381</v>
      </c>
      <c r="P103" s="97">
        <v>5</v>
      </c>
      <c r="Q103" s="97">
        <f t="shared" si="3"/>
        <v>486</v>
      </c>
    </row>
    <row r="104" spans="1:17">
      <c r="A104" s="94" t="s">
        <v>1476</v>
      </c>
      <c r="B104" s="95">
        <v>3</v>
      </c>
      <c r="C104" s="95">
        <v>355</v>
      </c>
      <c r="D104" s="95">
        <v>41</v>
      </c>
      <c r="E104" s="95">
        <v>1</v>
      </c>
      <c r="F104" s="95">
        <v>0</v>
      </c>
      <c r="G104" s="95">
        <v>0</v>
      </c>
      <c r="H104" s="95">
        <v>0</v>
      </c>
      <c r="I104" s="95">
        <v>0</v>
      </c>
      <c r="J104" s="95">
        <v>0</v>
      </c>
      <c r="K104" s="95">
        <v>0</v>
      </c>
      <c r="L104" s="95">
        <v>0</v>
      </c>
      <c r="M104" s="95">
        <v>0</v>
      </c>
      <c r="N104" s="96">
        <f t="shared" si="2"/>
        <v>400</v>
      </c>
      <c r="O104" s="97" t="s">
        <v>1381</v>
      </c>
      <c r="P104" s="97">
        <v>0</v>
      </c>
      <c r="Q104" s="97">
        <f t="shared" si="3"/>
        <v>400</v>
      </c>
    </row>
    <row r="105" spans="1:17">
      <c r="A105" s="94" t="s">
        <v>1477</v>
      </c>
      <c r="B105" s="95">
        <v>1</v>
      </c>
      <c r="C105" s="95">
        <v>26</v>
      </c>
      <c r="D105" s="95">
        <v>264</v>
      </c>
      <c r="E105" s="95">
        <v>1</v>
      </c>
      <c r="F105" s="95">
        <v>0</v>
      </c>
      <c r="G105" s="95">
        <v>0</v>
      </c>
      <c r="H105" s="95">
        <v>0</v>
      </c>
      <c r="I105" s="95">
        <v>0</v>
      </c>
      <c r="J105" s="95">
        <v>0</v>
      </c>
      <c r="K105" s="95">
        <v>0</v>
      </c>
      <c r="L105" s="95">
        <v>2</v>
      </c>
      <c r="M105" s="95">
        <v>1</v>
      </c>
      <c r="N105" s="96">
        <f t="shared" si="2"/>
        <v>295</v>
      </c>
      <c r="O105" s="97" t="s">
        <v>1381</v>
      </c>
      <c r="P105" s="97">
        <v>0</v>
      </c>
      <c r="Q105" s="97">
        <f t="shared" si="3"/>
        <v>295</v>
      </c>
    </row>
    <row r="106" spans="1:17">
      <c r="A106" s="94" t="s">
        <v>1478</v>
      </c>
      <c r="B106" s="95">
        <v>4</v>
      </c>
      <c r="C106" s="95">
        <v>218</v>
      </c>
      <c r="D106" s="95">
        <v>23</v>
      </c>
      <c r="E106" s="95">
        <v>1</v>
      </c>
      <c r="F106" s="95">
        <v>3</v>
      </c>
      <c r="G106" s="95">
        <v>0</v>
      </c>
      <c r="H106" s="95">
        <v>0</v>
      </c>
      <c r="I106" s="95">
        <v>0</v>
      </c>
      <c r="J106" s="95">
        <v>0</v>
      </c>
      <c r="K106" s="95">
        <v>1</v>
      </c>
      <c r="L106" s="95">
        <v>0</v>
      </c>
      <c r="M106" s="95">
        <v>1</v>
      </c>
      <c r="N106" s="96">
        <f t="shared" si="2"/>
        <v>251</v>
      </c>
      <c r="O106" s="97" t="s">
        <v>1381</v>
      </c>
      <c r="P106" s="97">
        <v>0</v>
      </c>
      <c r="Q106" s="97">
        <f t="shared" si="3"/>
        <v>251</v>
      </c>
    </row>
    <row r="107" spans="1:17">
      <c r="A107" s="94" t="s">
        <v>1479</v>
      </c>
      <c r="B107" s="95">
        <v>1</v>
      </c>
      <c r="C107" s="95">
        <v>231</v>
      </c>
      <c r="D107" s="95">
        <v>13</v>
      </c>
      <c r="E107" s="95">
        <v>0</v>
      </c>
      <c r="F107" s="95">
        <v>0</v>
      </c>
      <c r="G107" s="95">
        <v>0</v>
      </c>
      <c r="H107" s="95">
        <v>1</v>
      </c>
      <c r="I107" s="95">
        <v>2</v>
      </c>
      <c r="J107" s="95">
        <v>0</v>
      </c>
      <c r="K107" s="95">
        <v>1</v>
      </c>
      <c r="L107" s="95">
        <v>1</v>
      </c>
      <c r="M107" s="95">
        <v>4</v>
      </c>
      <c r="N107" s="96">
        <f t="shared" si="2"/>
        <v>254</v>
      </c>
      <c r="O107" s="97" t="s">
        <v>1381</v>
      </c>
      <c r="P107" s="97">
        <v>2</v>
      </c>
      <c r="Q107" s="97">
        <f t="shared" si="3"/>
        <v>256</v>
      </c>
    </row>
    <row r="108" spans="1:17">
      <c r="A108" s="94" t="s">
        <v>1480</v>
      </c>
      <c r="B108" s="95">
        <v>1</v>
      </c>
      <c r="C108" s="95">
        <v>71</v>
      </c>
      <c r="D108" s="95">
        <v>381</v>
      </c>
      <c r="E108" s="95">
        <v>3</v>
      </c>
      <c r="F108" s="95">
        <v>2</v>
      </c>
      <c r="G108" s="95">
        <v>1</v>
      </c>
      <c r="H108" s="95">
        <v>1</v>
      </c>
      <c r="I108" s="95">
        <v>0</v>
      </c>
      <c r="J108" s="95">
        <v>0</v>
      </c>
      <c r="K108" s="95">
        <v>0</v>
      </c>
      <c r="L108" s="95">
        <v>4</v>
      </c>
      <c r="M108" s="95">
        <v>2</v>
      </c>
      <c r="N108" s="96">
        <f t="shared" si="2"/>
        <v>466</v>
      </c>
      <c r="O108" s="97" t="s">
        <v>1381</v>
      </c>
      <c r="P108" s="97">
        <v>4</v>
      </c>
      <c r="Q108" s="97">
        <f t="shared" si="3"/>
        <v>470</v>
      </c>
    </row>
    <row r="109" spans="1:17">
      <c r="A109" s="94" t="s">
        <v>1481</v>
      </c>
      <c r="B109" s="95">
        <v>2</v>
      </c>
      <c r="C109" s="95">
        <v>281</v>
      </c>
      <c r="D109" s="95">
        <v>35</v>
      </c>
      <c r="E109" s="95">
        <v>0</v>
      </c>
      <c r="F109" s="95">
        <v>1</v>
      </c>
      <c r="G109" s="95">
        <v>0</v>
      </c>
      <c r="H109" s="95">
        <v>0</v>
      </c>
      <c r="I109" s="95">
        <v>0</v>
      </c>
      <c r="J109" s="95">
        <v>0</v>
      </c>
      <c r="K109" s="95">
        <v>0</v>
      </c>
      <c r="L109" s="95">
        <v>0</v>
      </c>
      <c r="M109" s="95">
        <v>1</v>
      </c>
      <c r="N109" s="96">
        <f t="shared" si="2"/>
        <v>320</v>
      </c>
      <c r="O109" s="97" t="s">
        <v>1381</v>
      </c>
      <c r="P109" s="97">
        <v>0</v>
      </c>
      <c r="Q109" s="97">
        <f t="shared" si="3"/>
        <v>320</v>
      </c>
    </row>
    <row r="110" spans="1:17">
      <c r="A110" s="94" t="s">
        <v>1482</v>
      </c>
      <c r="B110" s="95">
        <v>2</v>
      </c>
      <c r="C110" s="95">
        <v>206</v>
      </c>
      <c r="D110" s="95">
        <v>129</v>
      </c>
      <c r="E110" s="95">
        <v>4</v>
      </c>
      <c r="F110" s="95">
        <v>1</v>
      </c>
      <c r="G110" s="95">
        <v>0</v>
      </c>
      <c r="H110" s="95">
        <v>2</v>
      </c>
      <c r="I110" s="95">
        <v>2</v>
      </c>
      <c r="J110" s="95">
        <v>2</v>
      </c>
      <c r="K110" s="95">
        <v>1</v>
      </c>
      <c r="L110" s="95">
        <v>3</v>
      </c>
      <c r="M110" s="95">
        <v>3</v>
      </c>
      <c r="N110" s="96">
        <f t="shared" si="2"/>
        <v>355</v>
      </c>
      <c r="O110" s="97" t="s">
        <v>1381</v>
      </c>
      <c r="P110" s="97">
        <v>6</v>
      </c>
      <c r="Q110" s="97">
        <f t="shared" si="3"/>
        <v>361</v>
      </c>
    </row>
    <row r="111" spans="1:17">
      <c r="A111" s="94" t="s">
        <v>1483</v>
      </c>
      <c r="B111" s="95">
        <v>0</v>
      </c>
      <c r="C111" s="95">
        <v>134</v>
      </c>
      <c r="D111" s="95">
        <v>317</v>
      </c>
      <c r="E111" s="95">
        <v>3</v>
      </c>
      <c r="F111" s="95">
        <v>0</v>
      </c>
      <c r="G111" s="95">
        <v>1</v>
      </c>
      <c r="H111" s="95">
        <v>1</v>
      </c>
      <c r="I111" s="95">
        <v>0</v>
      </c>
      <c r="J111" s="95">
        <v>1</v>
      </c>
      <c r="K111" s="95">
        <v>1</v>
      </c>
      <c r="L111" s="95">
        <v>0</v>
      </c>
      <c r="M111" s="95">
        <v>0</v>
      </c>
      <c r="N111" s="96">
        <f t="shared" si="2"/>
        <v>458</v>
      </c>
      <c r="O111" s="97" t="s">
        <v>1381</v>
      </c>
      <c r="P111" s="97">
        <v>3</v>
      </c>
      <c r="Q111" s="97">
        <f t="shared" si="3"/>
        <v>461</v>
      </c>
    </row>
    <row r="112" spans="1:17">
      <c r="A112" s="94" t="s">
        <v>1484</v>
      </c>
      <c r="B112" s="95">
        <v>2</v>
      </c>
      <c r="C112" s="95">
        <v>163</v>
      </c>
      <c r="D112" s="95">
        <v>202</v>
      </c>
      <c r="E112" s="95">
        <v>0</v>
      </c>
      <c r="F112" s="95">
        <v>0</v>
      </c>
      <c r="G112" s="95">
        <v>0</v>
      </c>
      <c r="H112" s="95">
        <v>1</v>
      </c>
      <c r="I112" s="95">
        <v>1</v>
      </c>
      <c r="J112" s="95">
        <v>0</v>
      </c>
      <c r="K112" s="95">
        <v>0</v>
      </c>
      <c r="L112" s="95">
        <v>2</v>
      </c>
      <c r="M112" s="95">
        <v>1</v>
      </c>
      <c r="N112" s="96">
        <f t="shared" si="2"/>
        <v>372</v>
      </c>
      <c r="O112" s="97" t="s">
        <v>1381</v>
      </c>
      <c r="P112" s="97">
        <v>0</v>
      </c>
      <c r="Q112" s="97">
        <f t="shared" si="3"/>
        <v>372</v>
      </c>
    </row>
    <row r="113" spans="1:17">
      <c r="A113" s="94" t="s">
        <v>1485</v>
      </c>
      <c r="B113" s="95">
        <v>0</v>
      </c>
      <c r="C113" s="95">
        <v>48</v>
      </c>
      <c r="D113" s="95">
        <v>325</v>
      </c>
      <c r="E113" s="95">
        <v>1</v>
      </c>
      <c r="F113" s="95">
        <v>0</v>
      </c>
      <c r="G113" s="95">
        <v>0</v>
      </c>
      <c r="H113" s="95">
        <v>1</v>
      </c>
      <c r="I113" s="95">
        <v>0</v>
      </c>
      <c r="J113" s="95">
        <v>0</v>
      </c>
      <c r="K113" s="95">
        <v>0</v>
      </c>
      <c r="L113" s="95">
        <v>0</v>
      </c>
      <c r="M113" s="95">
        <v>0</v>
      </c>
      <c r="N113" s="96">
        <f t="shared" si="2"/>
        <v>375</v>
      </c>
      <c r="O113" s="97" t="s">
        <v>1381</v>
      </c>
      <c r="P113" s="97">
        <v>0</v>
      </c>
      <c r="Q113" s="97">
        <f t="shared" si="3"/>
        <v>375</v>
      </c>
    </row>
    <row r="114" spans="1:17">
      <c r="A114" s="94" t="s">
        <v>1486</v>
      </c>
      <c r="B114" s="95">
        <v>2</v>
      </c>
      <c r="C114" s="95">
        <v>23</v>
      </c>
      <c r="D114" s="95">
        <v>210</v>
      </c>
      <c r="E114" s="95">
        <v>3</v>
      </c>
      <c r="F114" s="95">
        <v>0</v>
      </c>
      <c r="G114" s="95">
        <v>0</v>
      </c>
      <c r="H114" s="95">
        <v>0</v>
      </c>
      <c r="I114" s="95">
        <v>0</v>
      </c>
      <c r="J114" s="95">
        <v>0</v>
      </c>
      <c r="K114" s="95">
        <v>0</v>
      </c>
      <c r="L114" s="95">
        <v>6</v>
      </c>
      <c r="M114" s="95">
        <v>1</v>
      </c>
      <c r="N114" s="96">
        <f t="shared" si="2"/>
        <v>245</v>
      </c>
      <c r="O114" s="97" t="s">
        <v>1381</v>
      </c>
      <c r="P114" s="97">
        <v>1</v>
      </c>
      <c r="Q114" s="97">
        <f t="shared" si="3"/>
        <v>246</v>
      </c>
    </row>
    <row r="115" spans="1:17">
      <c r="A115" s="94" t="s">
        <v>1487</v>
      </c>
      <c r="B115" s="95">
        <v>0</v>
      </c>
      <c r="C115" s="95">
        <v>3</v>
      </c>
      <c r="D115" s="95">
        <v>264</v>
      </c>
      <c r="E115" s="95">
        <v>0</v>
      </c>
      <c r="F115" s="95">
        <v>0</v>
      </c>
      <c r="G115" s="95">
        <v>0</v>
      </c>
      <c r="H115" s="95">
        <v>0</v>
      </c>
      <c r="I115" s="95">
        <v>0</v>
      </c>
      <c r="J115" s="95">
        <v>0</v>
      </c>
      <c r="K115" s="95">
        <v>0</v>
      </c>
      <c r="L115" s="95">
        <v>0</v>
      </c>
      <c r="M115" s="95">
        <v>0</v>
      </c>
      <c r="N115" s="96">
        <f t="shared" si="2"/>
        <v>267</v>
      </c>
      <c r="O115" s="97" t="s">
        <v>1381</v>
      </c>
      <c r="P115" s="97">
        <v>1</v>
      </c>
      <c r="Q115" s="97">
        <f t="shared" si="3"/>
        <v>268</v>
      </c>
    </row>
    <row r="116" spans="1:17">
      <c r="A116" s="94" t="s">
        <v>1488</v>
      </c>
      <c r="B116" s="95">
        <v>5</v>
      </c>
      <c r="C116" s="95">
        <v>198</v>
      </c>
      <c r="D116" s="95">
        <v>319</v>
      </c>
      <c r="E116" s="95">
        <v>0</v>
      </c>
      <c r="F116" s="95">
        <v>1</v>
      </c>
      <c r="G116" s="95">
        <v>0</v>
      </c>
      <c r="H116" s="95">
        <v>0</v>
      </c>
      <c r="I116" s="95">
        <v>0</v>
      </c>
      <c r="J116" s="95">
        <v>0</v>
      </c>
      <c r="K116" s="95">
        <v>2</v>
      </c>
      <c r="L116" s="95">
        <v>3</v>
      </c>
      <c r="M116" s="95">
        <v>3</v>
      </c>
      <c r="N116" s="96">
        <f t="shared" si="2"/>
        <v>531</v>
      </c>
      <c r="O116" s="97" t="s">
        <v>1381</v>
      </c>
      <c r="P116" s="97">
        <v>4</v>
      </c>
      <c r="Q116" s="97">
        <f t="shared" si="3"/>
        <v>535</v>
      </c>
    </row>
    <row r="117" spans="1:17">
      <c r="A117" s="94" t="s">
        <v>1489</v>
      </c>
      <c r="B117" s="95">
        <v>2</v>
      </c>
      <c r="C117" s="95">
        <v>226</v>
      </c>
      <c r="D117" s="95">
        <v>38</v>
      </c>
      <c r="E117" s="95">
        <v>2</v>
      </c>
      <c r="F117" s="95">
        <v>0</v>
      </c>
      <c r="G117" s="95">
        <v>1</v>
      </c>
      <c r="H117" s="95">
        <v>0</v>
      </c>
      <c r="I117" s="95">
        <v>1</v>
      </c>
      <c r="J117" s="95">
        <v>0</v>
      </c>
      <c r="K117" s="95">
        <v>1</v>
      </c>
      <c r="L117" s="95">
        <v>0</v>
      </c>
      <c r="M117" s="95">
        <v>2</v>
      </c>
      <c r="N117" s="96">
        <f t="shared" si="2"/>
        <v>273</v>
      </c>
      <c r="O117" s="97" t="s">
        <v>1381</v>
      </c>
      <c r="P117" s="97">
        <v>2</v>
      </c>
      <c r="Q117" s="97">
        <f t="shared" si="3"/>
        <v>275</v>
      </c>
    </row>
    <row r="118" spans="1:17">
      <c r="A118" s="94" t="s">
        <v>1490</v>
      </c>
      <c r="B118" s="95">
        <v>3</v>
      </c>
      <c r="C118" s="95">
        <v>152</v>
      </c>
      <c r="D118" s="95">
        <v>256</v>
      </c>
      <c r="E118" s="95">
        <v>8</v>
      </c>
      <c r="F118" s="95">
        <v>3</v>
      </c>
      <c r="G118" s="95">
        <v>2</v>
      </c>
      <c r="H118" s="95">
        <v>0</v>
      </c>
      <c r="I118" s="95">
        <v>1</v>
      </c>
      <c r="J118" s="95">
        <v>3</v>
      </c>
      <c r="K118" s="95">
        <v>2</v>
      </c>
      <c r="L118" s="95">
        <v>6</v>
      </c>
      <c r="M118" s="95">
        <v>5</v>
      </c>
      <c r="N118" s="96">
        <f t="shared" si="2"/>
        <v>441</v>
      </c>
      <c r="O118" s="97" t="s">
        <v>1381</v>
      </c>
      <c r="P118" s="97">
        <v>14</v>
      </c>
      <c r="Q118" s="97">
        <f t="shared" si="3"/>
        <v>455</v>
      </c>
    </row>
    <row r="119" spans="1:17">
      <c r="A119" s="94" t="s">
        <v>1491</v>
      </c>
      <c r="B119" s="95">
        <v>1</v>
      </c>
      <c r="C119" s="95">
        <v>153</v>
      </c>
      <c r="D119" s="95">
        <v>57</v>
      </c>
      <c r="E119" s="95">
        <v>1</v>
      </c>
      <c r="F119" s="95">
        <v>0</v>
      </c>
      <c r="G119" s="95">
        <v>0</v>
      </c>
      <c r="H119" s="95">
        <v>0</v>
      </c>
      <c r="I119" s="95">
        <v>0</v>
      </c>
      <c r="J119" s="95">
        <v>0</v>
      </c>
      <c r="K119" s="95">
        <v>2</v>
      </c>
      <c r="L119" s="95">
        <v>0</v>
      </c>
      <c r="M119" s="95">
        <v>0</v>
      </c>
      <c r="N119" s="96">
        <f t="shared" si="2"/>
        <v>214</v>
      </c>
      <c r="O119" s="97" t="s">
        <v>1381</v>
      </c>
      <c r="P119" s="97">
        <v>1</v>
      </c>
      <c r="Q119" s="97">
        <f t="shared" si="3"/>
        <v>215</v>
      </c>
    </row>
    <row r="120" spans="1:17">
      <c r="A120" s="94" t="s">
        <v>1492</v>
      </c>
      <c r="B120" s="95">
        <v>4</v>
      </c>
      <c r="C120" s="95">
        <v>442</v>
      </c>
      <c r="D120" s="95">
        <v>5</v>
      </c>
      <c r="E120" s="95">
        <v>1</v>
      </c>
      <c r="F120" s="95">
        <v>0</v>
      </c>
      <c r="G120" s="95">
        <v>0</v>
      </c>
      <c r="H120" s="95">
        <v>0</v>
      </c>
      <c r="I120" s="95">
        <v>0</v>
      </c>
      <c r="J120" s="95">
        <v>0</v>
      </c>
      <c r="K120" s="95">
        <v>1</v>
      </c>
      <c r="L120" s="95">
        <v>0</v>
      </c>
      <c r="M120" s="95">
        <v>0</v>
      </c>
      <c r="N120" s="96">
        <f t="shared" si="2"/>
        <v>453</v>
      </c>
      <c r="O120" s="97" t="s">
        <v>1381</v>
      </c>
      <c r="P120" s="97">
        <v>1</v>
      </c>
      <c r="Q120" s="97">
        <f t="shared" si="3"/>
        <v>454</v>
      </c>
    </row>
    <row r="121" spans="1:17">
      <c r="A121" s="94" t="s">
        <v>1493</v>
      </c>
      <c r="B121" s="95">
        <v>1</v>
      </c>
      <c r="C121" s="95">
        <v>91</v>
      </c>
      <c r="D121" s="95">
        <v>154</v>
      </c>
      <c r="E121" s="95">
        <v>0</v>
      </c>
      <c r="F121" s="95">
        <v>0</v>
      </c>
      <c r="G121" s="95">
        <v>0</v>
      </c>
      <c r="H121" s="95">
        <v>0</v>
      </c>
      <c r="I121" s="95">
        <v>0</v>
      </c>
      <c r="J121" s="95">
        <v>1</v>
      </c>
      <c r="K121" s="95">
        <v>0</v>
      </c>
      <c r="L121" s="95">
        <v>1</v>
      </c>
      <c r="M121" s="95">
        <v>0</v>
      </c>
      <c r="N121" s="96">
        <f t="shared" si="2"/>
        <v>248</v>
      </c>
      <c r="O121" s="97" t="s">
        <v>1381</v>
      </c>
      <c r="P121" s="97">
        <v>0</v>
      </c>
      <c r="Q121" s="97">
        <f t="shared" si="3"/>
        <v>248</v>
      </c>
    </row>
    <row r="122" spans="1:17">
      <c r="A122" s="94" t="s">
        <v>1494</v>
      </c>
      <c r="B122" s="95">
        <v>3</v>
      </c>
      <c r="C122" s="95">
        <v>183</v>
      </c>
      <c r="D122" s="95">
        <v>5</v>
      </c>
      <c r="E122" s="95">
        <v>0</v>
      </c>
      <c r="F122" s="95">
        <v>0</v>
      </c>
      <c r="G122" s="95">
        <v>0</v>
      </c>
      <c r="H122" s="95">
        <v>0</v>
      </c>
      <c r="I122" s="95">
        <v>0</v>
      </c>
      <c r="J122" s="95">
        <v>0</v>
      </c>
      <c r="K122" s="95">
        <v>0</v>
      </c>
      <c r="L122" s="95">
        <v>0</v>
      </c>
      <c r="M122" s="95">
        <v>1</v>
      </c>
      <c r="N122" s="96">
        <f t="shared" si="2"/>
        <v>192</v>
      </c>
      <c r="O122" s="97" t="s">
        <v>1381</v>
      </c>
      <c r="P122" s="97">
        <v>1</v>
      </c>
      <c r="Q122" s="97">
        <f t="shared" si="3"/>
        <v>193</v>
      </c>
    </row>
    <row r="123" spans="1:17">
      <c r="A123" s="94" t="s">
        <v>1495</v>
      </c>
      <c r="B123" s="95">
        <v>3</v>
      </c>
      <c r="C123" s="95">
        <v>225</v>
      </c>
      <c r="D123" s="95">
        <v>117</v>
      </c>
      <c r="E123" s="95">
        <v>1</v>
      </c>
      <c r="F123" s="95">
        <v>0</v>
      </c>
      <c r="G123" s="95">
        <v>0</v>
      </c>
      <c r="H123" s="95">
        <v>4</v>
      </c>
      <c r="I123" s="95">
        <v>0</v>
      </c>
      <c r="J123" s="95">
        <v>0</v>
      </c>
      <c r="K123" s="95">
        <v>0</v>
      </c>
      <c r="L123" s="95">
        <v>1</v>
      </c>
      <c r="M123" s="95">
        <v>0</v>
      </c>
      <c r="N123" s="96">
        <f t="shared" si="2"/>
        <v>351</v>
      </c>
      <c r="O123" s="97" t="s">
        <v>1381</v>
      </c>
      <c r="P123" s="97">
        <v>2</v>
      </c>
      <c r="Q123" s="97">
        <f t="shared" si="3"/>
        <v>353</v>
      </c>
    </row>
    <row r="124" spans="1:17">
      <c r="A124" s="94" t="s">
        <v>1496</v>
      </c>
      <c r="B124" s="95">
        <v>1</v>
      </c>
      <c r="C124" s="95">
        <v>31</v>
      </c>
      <c r="D124" s="95">
        <v>179</v>
      </c>
      <c r="E124" s="95">
        <v>0</v>
      </c>
      <c r="F124" s="95">
        <v>0</v>
      </c>
      <c r="G124" s="95">
        <v>0</v>
      </c>
      <c r="H124" s="95">
        <v>0</v>
      </c>
      <c r="I124" s="95">
        <v>0</v>
      </c>
      <c r="J124" s="95">
        <v>0</v>
      </c>
      <c r="K124" s="95">
        <v>0</v>
      </c>
      <c r="L124" s="95">
        <v>1</v>
      </c>
      <c r="M124" s="95">
        <v>0</v>
      </c>
      <c r="N124" s="96">
        <f t="shared" si="2"/>
        <v>212</v>
      </c>
      <c r="O124" s="97" t="s">
        <v>1381</v>
      </c>
      <c r="P124" s="97">
        <v>0</v>
      </c>
      <c r="Q124" s="97">
        <f t="shared" si="3"/>
        <v>212</v>
      </c>
    </row>
    <row r="125" spans="1:17">
      <c r="A125" s="94" t="s">
        <v>1497</v>
      </c>
      <c r="B125" s="95">
        <v>1</v>
      </c>
      <c r="C125" s="95">
        <v>20</v>
      </c>
      <c r="D125" s="95">
        <v>324</v>
      </c>
      <c r="E125" s="95">
        <v>0</v>
      </c>
      <c r="F125" s="95">
        <v>0</v>
      </c>
      <c r="G125" s="95">
        <v>0</v>
      </c>
      <c r="H125" s="95">
        <v>0</v>
      </c>
      <c r="I125" s="95">
        <v>0</v>
      </c>
      <c r="J125" s="95">
        <v>0</v>
      </c>
      <c r="K125" s="95">
        <v>0</v>
      </c>
      <c r="L125" s="95">
        <v>0</v>
      </c>
      <c r="M125" s="95">
        <v>0</v>
      </c>
      <c r="N125" s="96">
        <f t="shared" si="2"/>
        <v>345</v>
      </c>
      <c r="O125" s="97" t="s">
        <v>1381</v>
      </c>
      <c r="P125" s="97">
        <v>0</v>
      </c>
      <c r="Q125" s="97">
        <f t="shared" si="3"/>
        <v>345</v>
      </c>
    </row>
    <row r="126" spans="1:17">
      <c r="A126" s="94" t="s">
        <v>1498</v>
      </c>
      <c r="B126" s="95">
        <v>3</v>
      </c>
      <c r="C126" s="95">
        <v>142</v>
      </c>
      <c r="D126" s="95">
        <v>206</v>
      </c>
      <c r="E126" s="95">
        <v>4</v>
      </c>
      <c r="F126" s="95">
        <v>7</v>
      </c>
      <c r="G126" s="95">
        <v>0</v>
      </c>
      <c r="H126" s="95">
        <v>0</v>
      </c>
      <c r="I126" s="95">
        <v>0</v>
      </c>
      <c r="J126" s="95">
        <v>0</v>
      </c>
      <c r="K126" s="95">
        <v>0</v>
      </c>
      <c r="L126" s="95">
        <v>0</v>
      </c>
      <c r="M126" s="95">
        <v>2</v>
      </c>
      <c r="N126" s="96">
        <f t="shared" si="2"/>
        <v>364</v>
      </c>
      <c r="O126" s="97" t="s">
        <v>1381</v>
      </c>
      <c r="P126" s="97">
        <v>1</v>
      </c>
      <c r="Q126" s="97">
        <f t="shared" si="3"/>
        <v>365</v>
      </c>
    </row>
    <row r="127" spans="1:17">
      <c r="A127" s="94" t="s">
        <v>1499</v>
      </c>
      <c r="B127" s="95">
        <v>6</v>
      </c>
      <c r="C127" s="95">
        <v>177</v>
      </c>
      <c r="D127" s="95">
        <v>83</v>
      </c>
      <c r="E127" s="95">
        <v>3</v>
      </c>
      <c r="F127" s="95">
        <v>0</v>
      </c>
      <c r="G127" s="95">
        <v>1</v>
      </c>
      <c r="H127" s="95">
        <v>0</v>
      </c>
      <c r="I127" s="95">
        <v>1</v>
      </c>
      <c r="J127" s="95">
        <v>2</v>
      </c>
      <c r="K127" s="95">
        <v>3</v>
      </c>
      <c r="L127" s="95">
        <v>5</v>
      </c>
      <c r="M127" s="95">
        <v>7</v>
      </c>
      <c r="N127" s="96">
        <f t="shared" si="2"/>
        <v>288</v>
      </c>
      <c r="O127" s="97" t="s">
        <v>1381</v>
      </c>
      <c r="P127" s="97">
        <v>10</v>
      </c>
      <c r="Q127" s="97">
        <f t="shared" si="3"/>
        <v>298</v>
      </c>
    </row>
    <row r="128" spans="1:17">
      <c r="A128" s="94" t="s">
        <v>1500</v>
      </c>
      <c r="B128" s="95">
        <v>1</v>
      </c>
      <c r="C128" s="95">
        <v>72</v>
      </c>
      <c r="D128" s="95">
        <v>181</v>
      </c>
      <c r="E128" s="95">
        <v>0</v>
      </c>
      <c r="F128" s="95">
        <v>2</v>
      </c>
      <c r="G128" s="95">
        <v>0</v>
      </c>
      <c r="H128" s="95">
        <v>1</v>
      </c>
      <c r="I128" s="95">
        <v>0</v>
      </c>
      <c r="J128" s="95">
        <v>0</v>
      </c>
      <c r="K128" s="95">
        <v>3</v>
      </c>
      <c r="L128" s="95">
        <v>1</v>
      </c>
      <c r="M128" s="95">
        <v>1</v>
      </c>
      <c r="N128" s="96">
        <f t="shared" si="2"/>
        <v>262</v>
      </c>
      <c r="O128" s="97" t="s">
        <v>1381</v>
      </c>
      <c r="P128" s="97">
        <v>2</v>
      </c>
      <c r="Q128" s="97">
        <f t="shared" si="3"/>
        <v>264</v>
      </c>
    </row>
    <row r="129" spans="1:17">
      <c r="A129" s="94" t="s">
        <v>1501</v>
      </c>
      <c r="B129" s="95">
        <v>1</v>
      </c>
      <c r="C129" s="95">
        <v>147</v>
      </c>
      <c r="D129" s="95">
        <v>233</v>
      </c>
      <c r="E129" s="95">
        <v>0</v>
      </c>
      <c r="F129" s="95">
        <v>2</v>
      </c>
      <c r="G129" s="95">
        <v>0</v>
      </c>
      <c r="H129" s="95">
        <v>0</v>
      </c>
      <c r="I129" s="95">
        <v>0</v>
      </c>
      <c r="J129" s="95">
        <v>0</v>
      </c>
      <c r="K129" s="95">
        <v>0</v>
      </c>
      <c r="L129" s="95">
        <v>0</v>
      </c>
      <c r="M129" s="95">
        <v>0</v>
      </c>
      <c r="N129" s="96">
        <f t="shared" si="2"/>
        <v>383</v>
      </c>
      <c r="O129" s="97" t="s">
        <v>1381</v>
      </c>
      <c r="P129" s="97">
        <v>0</v>
      </c>
      <c r="Q129" s="97">
        <f t="shared" si="3"/>
        <v>383</v>
      </c>
    </row>
    <row r="130" spans="1:17">
      <c r="A130" s="94" t="s">
        <v>1502</v>
      </c>
      <c r="B130" s="95">
        <v>1</v>
      </c>
      <c r="C130" s="95">
        <v>104</v>
      </c>
      <c r="D130" s="95">
        <v>228</v>
      </c>
      <c r="E130" s="95">
        <v>3</v>
      </c>
      <c r="F130" s="95">
        <v>0</v>
      </c>
      <c r="G130" s="95">
        <v>1</v>
      </c>
      <c r="H130" s="95">
        <v>0</v>
      </c>
      <c r="I130" s="95">
        <v>1</v>
      </c>
      <c r="J130" s="95">
        <v>0</v>
      </c>
      <c r="K130" s="95">
        <v>0</v>
      </c>
      <c r="L130" s="95">
        <v>0</v>
      </c>
      <c r="M130" s="95">
        <v>0</v>
      </c>
      <c r="N130" s="96">
        <f t="shared" si="2"/>
        <v>338</v>
      </c>
      <c r="O130" s="97" t="s">
        <v>1381</v>
      </c>
      <c r="P130" s="97">
        <v>0</v>
      </c>
      <c r="Q130" s="97">
        <f t="shared" si="3"/>
        <v>338</v>
      </c>
    </row>
    <row r="131" spans="1:17">
      <c r="A131" s="94" t="s">
        <v>1503</v>
      </c>
      <c r="B131" s="95">
        <v>0</v>
      </c>
      <c r="C131" s="95">
        <v>45</v>
      </c>
      <c r="D131" s="95">
        <v>267</v>
      </c>
      <c r="E131" s="95">
        <v>2</v>
      </c>
      <c r="F131" s="95">
        <v>2</v>
      </c>
      <c r="G131" s="95">
        <v>0</v>
      </c>
      <c r="H131" s="95">
        <v>0</v>
      </c>
      <c r="I131" s="95">
        <v>0</v>
      </c>
      <c r="J131" s="95">
        <v>0</v>
      </c>
      <c r="K131" s="95">
        <v>0</v>
      </c>
      <c r="L131" s="95">
        <v>0</v>
      </c>
      <c r="M131" s="95">
        <v>0</v>
      </c>
      <c r="N131" s="96">
        <f t="shared" si="2"/>
        <v>316</v>
      </c>
      <c r="O131" s="97" t="s">
        <v>1381</v>
      </c>
      <c r="P131" s="97">
        <v>1</v>
      </c>
      <c r="Q131" s="97">
        <f t="shared" si="3"/>
        <v>317</v>
      </c>
    </row>
    <row r="132" spans="1:17">
      <c r="A132" s="94" t="s">
        <v>1504</v>
      </c>
      <c r="B132" s="95">
        <v>8</v>
      </c>
      <c r="C132" s="95">
        <v>139</v>
      </c>
      <c r="D132" s="95">
        <v>313</v>
      </c>
      <c r="E132" s="95">
        <v>2</v>
      </c>
      <c r="F132" s="95">
        <v>1</v>
      </c>
      <c r="G132" s="95">
        <v>1</v>
      </c>
      <c r="H132" s="95">
        <v>2</v>
      </c>
      <c r="I132" s="95">
        <v>1</v>
      </c>
      <c r="J132" s="95">
        <v>1</v>
      </c>
      <c r="K132" s="95">
        <v>1</v>
      </c>
      <c r="L132" s="95">
        <v>8</v>
      </c>
      <c r="M132" s="95">
        <v>0</v>
      </c>
      <c r="N132" s="96">
        <f t="shared" si="2"/>
        <v>477</v>
      </c>
      <c r="O132" s="97" t="s">
        <v>1381</v>
      </c>
      <c r="P132" s="97">
        <v>9</v>
      </c>
      <c r="Q132" s="97">
        <f t="shared" si="3"/>
        <v>486</v>
      </c>
    </row>
    <row r="133" spans="1:17">
      <c r="A133" s="94" t="s">
        <v>1505</v>
      </c>
      <c r="B133" s="95">
        <v>0</v>
      </c>
      <c r="C133" s="95">
        <v>1</v>
      </c>
      <c r="D133" s="95">
        <v>570</v>
      </c>
      <c r="E133" s="95">
        <v>2</v>
      </c>
      <c r="F133" s="95">
        <v>4</v>
      </c>
      <c r="G133" s="95">
        <v>0</v>
      </c>
      <c r="H133" s="95">
        <v>0</v>
      </c>
      <c r="I133" s="95">
        <v>0</v>
      </c>
      <c r="J133" s="95">
        <v>0</v>
      </c>
      <c r="K133" s="95">
        <v>0</v>
      </c>
      <c r="L133" s="95">
        <v>2</v>
      </c>
      <c r="M133" s="95">
        <v>0</v>
      </c>
      <c r="N133" s="96">
        <f t="shared" si="2"/>
        <v>579</v>
      </c>
      <c r="O133" s="97" t="s">
        <v>1381</v>
      </c>
      <c r="P133" s="97">
        <v>0</v>
      </c>
      <c r="Q133" s="97">
        <f t="shared" si="3"/>
        <v>579</v>
      </c>
    </row>
    <row r="134" spans="1:17">
      <c r="A134" s="94" t="s">
        <v>1506</v>
      </c>
      <c r="B134" s="95">
        <v>4</v>
      </c>
      <c r="C134" s="95">
        <v>139</v>
      </c>
      <c r="D134" s="95">
        <v>300</v>
      </c>
      <c r="E134" s="95">
        <v>6</v>
      </c>
      <c r="F134" s="95">
        <v>2</v>
      </c>
      <c r="G134" s="95">
        <v>1</v>
      </c>
      <c r="H134" s="95">
        <v>0</v>
      </c>
      <c r="I134" s="95">
        <v>0</v>
      </c>
      <c r="J134" s="95">
        <v>0</v>
      </c>
      <c r="K134" s="95">
        <v>0</v>
      </c>
      <c r="L134" s="95">
        <v>19</v>
      </c>
      <c r="M134" s="95">
        <v>0</v>
      </c>
      <c r="N134" s="96">
        <f t="shared" si="2"/>
        <v>471</v>
      </c>
      <c r="O134" s="97" t="s">
        <v>1381</v>
      </c>
      <c r="P134" s="97">
        <v>3</v>
      </c>
      <c r="Q134" s="97">
        <f t="shared" si="3"/>
        <v>474</v>
      </c>
    </row>
    <row r="135" spans="1:17">
      <c r="A135" s="94" t="s">
        <v>1507</v>
      </c>
      <c r="B135" s="95">
        <v>0</v>
      </c>
      <c r="C135" s="95">
        <v>50</v>
      </c>
      <c r="D135" s="95">
        <v>640</v>
      </c>
      <c r="E135" s="95">
        <v>8</v>
      </c>
      <c r="F135" s="95">
        <v>0</v>
      </c>
      <c r="G135" s="95">
        <v>0</v>
      </c>
      <c r="H135" s="95">
        <v>1</v>
      </c>
      <c r="I135" s="95">
        <v>0</v>
      </c>
      <c r="J135" s="95">
        <v>1</v>
      </c>
      <c r="K135" s="95">
        <v>0</v>
      </c>
      <c r="L135" s="95">
        <v>8</v>
      </c>
      <c r="M135" s="95">
        <v>1</v>
      </c>
      <c r="N135" s="96">
        <f t="shared" si="2"/>
        <v>709</v>
      </c>
      <c r="O135" s="97" t="s">
        <v>1381</v>
      </c>
      <c r="P135" s="97">
        <v>4</v>
      </c>
      <c r="Q135" s="97">
        <f t="shared" si="3"/>
        <v>713</v>
      </c>
    </row>
    <row r="136" spans="1:17">
      <c r="A136" s="94" t="s">
        <v>1508</v>
      </c>
      <c r="B136" s="95">
        <v>0</v>
      </c>
      <c r="C136" s="95">
        <v>1</v>
      </c>
      <c r="D136" s="95">
        <v>139</v>
      </c>
      <c r="E136" s="95">
        <v>0</v>
      </c>
      <c r="F136" s="95">
        <v>0</v>
      </c>
      <c r="G136" s="95">
        <v>0</v>
      </c>
      <c r="H136" s="95">
        <v>0</v>
      </c>
      <c r="I136" s="95">
        <v>0</v>
      </c>
      <c r="J136" s="95">
        <v>0</v>
      </c>
      <c r="K136" s="95">
        <v>0</v>
      </c>
      <c r="L136" s="95">
        <v>2</v>
      </c>
      <c r="M136" s="95">
        <v>0</v>
      </c>
      <c r="N136" s="96">
        <f t="shared" si="2"/>
        <v>142</v>
      </c>
      <c r="O136" s="97" t="s">
        <v>1381</v>
      </c>
      <c r="P136" s="97">
        <v>0</v>
      </c>
      <c r="Q136" s="97">
        <f t="shared" si="3"/>
        <v>142</v>
      </c>
    </row>
    <row r="137" spans="1:17">
      <c r="A137" s="94" t="s">
        <v>1509</v>
      </c>
      <c r="B137" s="95">
        <v>3</v>
      </c>
      <c r="C137" s="95">
        <v>207</v>
      </c>
      <c r="D137" s="95">
        <v>324</v>
      </c>
      <c r="E137" s="95">
        <v>1</v>
      </c>
      <c r="F137" s="95">
        <v>2</v>
      </c>
      <c r="G137" s="95">
        <v>1</v>
      </c>
      <c r="H137" s="95">
        <v>1</v>
      </c>
      <c r="I137" s="95">
        <v>1</v>
      </c>
      <c r="J137" s="95">
        <v>1</v>
      </c>
      <c r="K137" s="95">
        <v>0</v>
      </c>
      <c r="L137" s="95">
        <v>1</v>
      </c>
      <c r="M137" s="95">
        <v>1</v>
      </c>
      <c r="N137" s="96">
        <f t="shared" ref="N137:N182" si="4">M137+L137+K137+J137+I137+H137+G137+F137+E137+D137+C137+B137</f>
        <v>543</v>
      </c>
      <c r="O137" s="97" t="s">
        <v>1381</v>
      </c>
      <c r="P137" s="97">
        <v>1</v>
      </c>
      <c r="Q137" s="97">
        <f t="shared" si="3"/>
        <v>544</v>
      </c>
    </row>
    <row r="138" spans="1:17">
      <c r="A138" s="94" t="s">
        <v>1510</v>
      </c>
      <c r="B138" s="95">
        <v>1</v>
      </c>
      <c r="C138" s="95">
        <v>188</v>
      </c>
      <c r="D138" s="95">
        <v>128</v>
      </c>
      <c r="E138" s="95">
        <v>3</v>
      </c>
      <c r="F138" s="95">
        <v>1</v>
      </c>
      <c r="G138" s="95">
        <v>0</v>
      </c>
      <c r="H138" s="95">
        <v>1</v>
      </c>
      <c r="I138" s="95">
        <v>1</v>
      </c>
      <c r="J138" s="95">
        <v>0</v>
      </c>
      <c r="K138" s="95">
        <v>0</v>
      </c>
      <c r="L138" s="95">
        <v>0</v>
      </c>
      <c r="M138" s="95">
        <v>1</v>
      </c>
      <c r="N138" s="96">
        <f t="shared" si="4"/>
        <v>324</v>
      </c>
      <c r="O138" s="97" t="s">
        <v>1381</v>
      </c>
      <c r="P138" s="97">
        <v>2</v>
      </c>
      <c r="Q138" s="97">
        <f t="shared" ref="Q138:Q182" si="5">N138+P138</f>
        <v>326</v>
      </c>
    </row>
    <row r="139" spans="1:17">
      <c r="A139" s="94" t="s">
        <v>1511</v>
      </c>
      <c r="B139" s="95">
        <v>0</v>
      </c>
      <c r="C139" s="95">
        <v>243</v>
      </c>
      <c r="D139" s="95">
        <v>92</v>
      </c>
      <c r="E139" s="95">
        <v>0</v>
      </c>
      <c r="F139" s="95">
        <v>0</v>
      </c>
      <c r="G139" s="95">
        <v>0</v>
      </c>
      <c r="H139" s="95">
        <v>0</v>
      </c>
      <c r="I139" s="95">
        <v>0</v>
      </c>
      <c r="J139" s="95">
        <v>0</v>
      </c>
      <c r="K139" s="95">
        <v>0</v>
      </c>
      <c r="L139" s="95">
        <v>2</v>
      </c>
      <c r="M139" s="95">
        <v>0</v>
      </c>
      <c r="N139" s="96">
        <f t="shared" si="4"/>
        <v>337</v>
      </c>
      <c r="O139" s="97" t="s">
        <v>1381</v>
      </c>
      <c r="P139" s="97">
        <v>0</v>
      </c>
      <c r="Q139" s="97">
        <f t="shared" si="5"/>
        <v>337</v>
      </c>
    </row>
    <row r="140" spans="1:17">
      <c r="A140" s="94" t="s">
        <v>1512</v>
      </c>
      <c r="B140" s="95">
        <v>3</v>
      </c>
      <c r="C140" s="95">
        <v>207</v>
      </c>
      <c r="D140" s="95">
        <v>207</v>
      </c>
      <c r="E140" s="95">
        <v>3</v>
      </c>
      <c r="F140" s="95">
        <v>1</v>
      </c>
      <c r="G140" s="95">
        <v>0</v>
      </c>
      <c r="H140" s="95">
        <v>2</v>
      </c>
      <c r="I140" s="95">
        <v>2</v>
      </c>
      <c r="J140" s="95">
        <v>1</v>
      </c>
      <c r="K140" s="95">
        <v>2</v>
      </c>
      <c r="L140" s="95">
        <v>2</v>
      </c>
      <c r="M140" s="95">
        <v>10</v>
      </c>
      <c r="N140" s="96">
        <f t="shared" si="4"/>
        <v>440</v>
      </c>
      <c r="O140" s="97" t="s">
        <v>1381</v>
      </c>
      <c r="P140" s="97">
        <v>5</v>
      </c>
      <c r="Q140" s="97">
        <f t="shared" si="5"/>
        <v>445</v>
      </c>
    </row>
    <row r="141" spans="1:17">
      <c r="A141" s="94" t="s">
        <v>1513</v>
      </c>
      <c r="B141" s="95">
        <v>0</v>
      </c>
      <c r="C141" s="95">
        <v>488</v>
      </c>
      <c r="D141" s="95">
        <v>39</v>
      </c>
      <c r="E141" s="95">
        <v>0</v>
      </c>
      <c r="F141" s="95">
        <v>0</v>
      </c>
      <c r="G141" s="95">
        <v>0</v>
      </c>
      <c r="H141" s="95">
        <v>0</v>
      </c>
      <c r="I141" s="95">
        <v>0</v>
      </c>
      <c r="J141" s="95">
        <v>0</v>
      </c>
      <c r="K141" s="95">
        <v>0</v>
      </c>
      <c r="L141" s="95">
        <v>0</v>
      </c>
      <c r="M141" s="95">
        <v>2</v>
      </c>
      <c r="N141" s="96">
        <f t="shared" si="4"/>
        <v>529</v>
      </c>
      <c r="O141" s="97" t="s">
        <v>1381</v>
      </c>
      <c r="P141" s="97">
        <v>1</v>
      </c>
      <c r="Q141" s="97">
        <f t="shared" si="5"/>
        <v>530</v>
      </c>
    </row>
    <row r="142" spans="1:17">
      <c r="A142" s="94" t="s">
        <v>1514</v>
      </c>
      <c r="B142" s="95">
        <v>4</v>
      </c>
      <c r="C142" s="95">
        <v>173</v>
      </c>
      <c r="D142" s="95">
        <v>9</v>
      </c>
      <c r="E142" s="95">
        <v>0</v>
      </c>
      <c r="F142" s="95">
        <v>1</v>
      </c>
      <c r="G142" s="95">
        <v>0</v>
      </c>
      <c r="H142" s="95">
        <v>1</v>
      </c>
      <c r="I142" s="95">
        <v>1</v>
      </c>
      <c r="J142" s="95">
        <v>1</v>
      </c>
      <c r="K142" s="95">
        <v>0</v>
      </c>
      <c r="L142" s="95">
        <v>1</v>
      </c>
      <c r="M142" s="95">
        <v>3</v>
      </c>
      <c r="N142" s="96">
        <f t="shared" si="4"/>
        <v>194</v>
      </c>
      <c r="O142" s="97" t="s">
        <v>1381</v>
      </c>
      <c r="P142" s="97">
        <v>4</v>
      </c>
      <c r="Q142" s="97">
        <f t="shared" si="5"/>
        <v>198</v>
      </c>
    </row>
    <row r="143" spans="1:17">
      <c r="A143" s="94" t="s">
        <v>1515</v>
      </c>
      <c r="B143" s="95">
        <v>2</v>
      </c>
      <c r="C143" s="95">
        <v>321</v>
      </c>
      <c r="D143" s="95">
        <v>149</v>
      </c>
      <c r="E143" s="95">
        <v>0</v>
      </c>
      <c r="F143" s="95">
        <v>2</v>
      </c>
      <c r="G143" s="95">
        <v>1</v>
      </c>
      <c r="H143" s="95">
        <v>0</v>
      </c>
      <c r="I143" s="95">
        <v>0</v>
      </c>
      <c r="J143" s="95">
        <v>2</v>
      </c>
      <c r="K143" s="95">
        <v>0</v>
      </c>
      <c r="L143" s="95">
        <v>3</v>
      </c>
      <c r="M143" s="95">
        <v>4</v>
      </c>
      <c r="N143" s="96">
        <f t="shared" si="4"/>
        <v>484</v>
      </c>
      <c r="O143" s="97" t="s">
        <v>1381</v>
      </c>
      <c r="P143" s="97">
        <v>5</v>
      </c>
      <c r="Q143" s="97">
        <f t="shared" si="5"/>
        <v>489</v>
      </c>
    </row>
    <row r="144" spans="1:17">
      <c r="A144" s="94" t="s">
        <v>1516</v>
      </c>
      <c r="B144" s="95">
        <v>0</v>
      </c>
      <c r="C144" s="95">
        <v>235</v>
      </c>
      <c r="D144" s="95">
        <v>49</v>
      </c>
      <c r="E144" s="95">
        <v>0</v>
      </c>
      <c r="F144" s="95">
        <v>0</v>
      </c>
      <c r="G144" s="95">
        <v>0</v>
      </c>
      <c r="H144" s="95">
        <v>0</v>
      </c>
      <c r="I144" s="95">
        <v>1</v>
      </c>
      <c r="J144" s="95">
        <v>0</v>
      </c>
      <c r="K144" s="95">
        <v>0</v>
      </c>
      <c r="L144" s="95">
        <v>0</v>
      </c>
      <c r="M144" s="95">
        <v>0</v>
      </c>
      <c r="N144" s="96">
        <f t="shared" si="4"/>
        <v>285</v>
      </c>
      <c r="O144" s="97" t="s">
        <v>1381</v>
      </c>
      <c r="P144" s="97">
        <v>0</v>
      </c>
      <c r="Q144" s="97">
        <f t="shared" si="5"/>
        <v>285</v>
      </c>
    </row>
    <row r="145" spans="1:17">
      <c r="A145" s="94" t="s">
        <v>1517</v>
      </c>
      <c r="B145" s="95">
        <v>0</v>
      </c>
      <c r="C145" s="95">
        <v>137</v>
      </c>
      <c r="D145" s="95">
        <v>325</v>
      </c>
      <c r="E145" s="95">
        <v>5</v>
      </c>
      <c r="F145" s="95">
        <v>3</v>
      </c>
      <c r="G145" s="95">
        <v>1</v>
      </c>
      <c r="H145" s="95">
        <v>0</v>
      </c>
      <c r="I145" s="95">
        <v>0</v>
      </c>
      <c r="J145" s="95">
        <v>0</v>
      </c>
      <c r="K145" s="95">
        <v>1</v>
      </c>
      <c r="L145" s="95">
        <v>5</v>
      </c>
      <c r="M145" s="95">
        <v>1</v>
      </c>
      <c r="N145" s="96">
        <f t="shared" si="4"/>
        <v>478</v>
      </c>
      <c r="O145" s="97" t="s">
        <v>1381</v>
      </c>
      <c r="P145" s="97">
        <v>3</v>
      </c>
      <c r="Q145" s="97">
        <f t="shared" si="5"/>
        <v>481</v>
      </c>
    </row>
    <row r="146" spans="1:17">
      <c r="A146" s="94" t="s">
        <v>1518</v>
      </c>
      <c r="B146" s="95">
        <v>9</v>
      </c>
      <c r="C146" s="95">
        <v>340</v>
      </c>
      <c r="D146" s="95">
        <v>67</v>
      </c>
      <c r="E146" s="95">
        <v>1</v>
      </c>
      <c r="F146" s="95">
        <v>1</v>
      </c>
      <c r="G146" s="95">
        <v>1</v>
      </c>
      <c r="H146" s="95">
        <v>1</v>
      </c>
      <c r="I146" s="95">
        <v>0</v>
      </c>
      <c r="J146" s="95">
        <v>0</v>
      </c>
      <c r="K146" s="95">
        <v>1</v>
      </c>
      <c r="L146" s="95">
        <v>1</v>
      </c>
      <c r="M146" s="95">
        <v>5</v>
      </c>
      <c r="N146" s="96">
        <f t="shared" si="4"/>
        <v>427</v>
      </c>
      <c r="O146" s="97" t="s">
        <v>1381</v>
      </c>
      <c r="P146" s="97">
        <v>5</v>
      </c>
      <c r="Q146" s="97">
        <f t="shared" si="5"/>
        <v>432</v>
      </c>
    </row>
    <row r="147" spans="1:17">
      <c r="A147" s="94" t="s">
        <v>1519</v>
      </c>
      <c r="B147" s="95">
        <v>5</v>
      </c>
      <c r="C147" s="95">
        <v>395</v>
      </c>
      <c r="D147" s="95">
        <v>27</v>
      </c>
      <c r="E147" s="95">
        <v>8</v>
      </c>
      <c r="F147" s="95">
        <v>3</v>
      </c>
      <c r="G147" s="95">
        <v>0</v>
      </c>
      <c r="H147" s="95">
        <v>0</v>
      </c>
      <c r="I147" s="95">
        <v>1</v>
      </c>
      <c r="J147" s="95">
        <v>0</v>
      </c>
      <c r="K147" s="95">
        <v>1</v>
      </c>
      <c r="L147" s="95">
        <v>3</v>
      </c>
      <c r="M147" s="95">
        <v>6</v>
      </c>
      <c r="N147" s="96">
        <f t="shared" si="4"/>
        <v>449</v>
      </c>
      <c r="O147" s="97" t="s">
        <v>1381</v>
      </c>
      <c r="P147" s="97">
        <v>5</v>
      </c>
      <c r="Q147" s="97">
        <f t="shared" si="5"/>
        <v>454</v>
      </c>
    </row>
    <row r="148" spans="1:17">
      <c r="A148" s="94" t="s">
        <v>1520</v>
      </c>
      <c r="B148" s="95">
        <v>0</v>
      </c>
      <c r="C148" s="95">
        <v>134</v>
      </c>
      <c r="D148" s="95">
        <v>0</v>
      </c>
      <c r="E148" s="95">
        <v>0</v>
      </c>
      <c r="F148" s="95">
        <v>0</v>
      </c>
      <c r="G148" s="95">
        <v>0</v>
      </c>
      <c r="H148" s="95">
        <v>0</v>
      </c>
      <c r="I148" s="95">
        <v>0</v>
      </c>
      <c r="J148" s="95">
        <v>0</v>
      </c>
      <c r="K148" s="95">
        <v>0</v>
      </c>
      <c r="L148" s="95">
        <v>0</v>
      </c>
      <c r="M148" s="95">
        <v>1</v>
      </c>
      <c r="N148" s="96">
        <f t="shared" si="4"/>
        <v>135</v>
      </c>
      <c r="O148" s="97" t="s">
        <v>1381</v>
      </c>
      <c r="P148" s="97">
        <v>0</v>
      </c>
      <c r="Q148" s="97">
        <f t="shared" si="5"/>
        <v>135</v>
      </c>
    </row>
    <row r="149" spans="1:17">
      <c r="A149" s="94" t="s">
        <v>1521</v>
      </c>
      <c r="B149" s="95">
        <v>1</v>
      </c>
      <c r="C149" s="95">
        <v>179</v>
      </c>
      <c r="D149" s="95">
        <v>147</v>
      </c>
      <c r="E149" s="95">
        <v>2</v>
      </c>
      <c r="F149" s="95">
        <v>1</v>
      </c>
      <c r="G149" s="95">
        <v>1</v>
      </c>
      <c r="H149" s="95">
        <v>0</v>
      </c>
      <c r="I149" s="95">
        <v>0</v>
      </c>
      <c r="J149" s="95">
        <v>1</v>
      </c>
      <c r="K149" s="95">
        <v>1</v>
      </c>
      <c r="L149" s="95">
        <v>1</v>
      </c>
      <c r="M149" s="95">
        <v>7</v>
      </c>
      <c r="N149" s="96">
        <f t="shared" si="4"/>
        <v>341</v>
      </c>
      <c r="O149" s="97" t="s">
        <v>1381</v>
      </c>
      <c r="P149" s="97">
        <v>3</v>
      </c>
      <c r="Q149" s="97">
        <f t="shared" si="5"/>
        <v>344</v>
      </c>
    </row>
    <row r="150" spans="1:17">
      <c r="A150" s="94" t="s">
        <v>1522</v>
      </c>
      <c r="B150" s="95">
        <v>0</v>
      </c>
      <c r="C150" s="95">
        <v>242</v>
      </c>
      <c r="D150" s="95">
        <v>106</v>
      </c>
      <c r="E150" s="95">
        <v>0</v>
      </c>
      <c r="F150" s="95">
        <v>4</v>
      </c>
      <c r="G150" s="95">
        <v>0</v>
      </c>
      <c r="H150" s="95">
        <v>0</v>
      </c>
      <c r="I150" s="95">
        <v>0</v>
      </c>
      <c r="J150" s="95">
        <v>0</v>
      </c>
      <c r="K150" s="95">
        <v>0</v>
      </c>
      <c r="L150" s="95">
        <v>0</v>
      </c>
      <c r="M150" s="95">
        <v>0</v>
      </c>
      <c r="N150" s="96">
        <f t="shared" si="4"/>
        <v>352</v>
      </c>
      <c r="O150" s="97" t="s">
        <v>1381</v>
      </c>
      <c r="P150" s="97">
        <v>2</v>
      </c>
      <c r="Q150" s="97">
        <f t="shared" si="5"/>
        <v>354</v>
      </c>
    </row>
    <row r="151" spans="1:17">
      <c r="A151" s="94" t="s">
        <v>1523</v>
      </c>
      <c r="B151" s="95">
        <v>5</v>
      </c>
      <c r="C151" s="95">
        <v>347</v>
      </c>
      <c r="D151" s="95">
        <v>31</v>
      </c>
      <c r="E151" s="95">
        <v>2</v>
      </c>
      <c r="F151" s="95">
        <v>0</v>
      </c>
      <c r="G151" s="95">
        <v>0</v>
      </c>
      <c r="H151" s="95">
        <v>0</v>
      </c>
      <c r="I151" s="95">
        <v>0</v>
      </c>
      <c r="J151" s="95">
        <v>0</v>
      </c>
      <c r="K151" s="95">
        <v>0</v>
      </c>
      <c r="L151" s="95">
        <v>0</v>
      </c>
      <c r="M151" s="95">
        <v>2</v>
      </c>
      <c r="N151" s="96">
        <f t="shared" si="4"/>
        <v>387</v>
      </c>
      <c r="O151" s="97" t="s">
        <v>1381</v>
      </c>
      <c r="P151" s="97">
        <v>2</v>
      </c>
      <c r="Q151" s="97">
        <f t="shared" si="5"/>
        <v>389</v>
      </c>
    </row>
    <row r="152" spans="1:17">
      <c r="A152" s="94" t="s">
        <v>1524</v>
      </c>
      <c r="B152" s="95">
        <v>1</v>
      </c>
      <c r="C152" s="95">
        <v>237</v>
      </c>
      <c r="D152" s="95">
        <v>256</v>
      </c>
      <c r="E152" s="95">
        <v>3</v>
      </c>
      <c r="F152" s="95">
        <v>1</v>
      </c>
      <c r="G152" s="95">
        <v>1</v>
      </c>
      <c r="H152" s="95">
        <v>0</v>
      </c>
      <c r="I152" s="95">
        <v>1</v>
      </c>
      <c r="J152" s="95">
        <v>0</v>
      </c>
      <c r="K152" s="95">
        <v>1</v>
      </c>
      <c r="L152" s="95">
        <v>1</v>
      </c>
      <c r="M152" s="95">
        <v>4</v>
      </c>
      <c r="N152" s="96">
        <f t="shared" si="4"/>
        <v>506</v>
      </c>
      <c r="O152" s="97" t="s">
        <v>1381</v>
      </c>
      <c r="P152" s="97">
        <v>0</v>
      </c>
      <c r="Q152" s="97">
        <f t="shared" si="5"/>
        <v>506</v>
      </c>
    </row>
    <row r="153" spans="1:17">
      <c r="A153" s="94" t="s">
        <v>1525</v>
      </c>
      <c r="B153" s="95">
        <v>3</v>
      </c>
      <c r="C153" s="95">
        <v>312</v>
      </c>
      <c r="D153" s="95">
        <v>260</v>
      </c>
      <c r="E153" s="95">
        <v>6</v>
      </c>
      <c r="F153" s="95">
        <v>1</v>
      </c>
      <c r="G153" s="95">
        <v>0</v>
      </c>
      <c r="H153" s="95">
        <v>0</v>
      </c>
      <c r="I153" s="95">
        <v>0</v>
      </c>
      <c r="J153" s="95">
        <v>0</v>
      </c>
      <c r="K153" s="95">
        <v>1</v>
      </c>
      <c r="L153" s="95">
        <v>0</v>
      </c>
      <c r="M153" s="95">
        <v>3</v>
      </c>
      <c r="N153" s="96">
        <f t="shared" si="4"/>
        <v>586</v>
      </c>
      <c r="O153" s="97" t="s">
        <v>1381</v>
      </c>
      <c r="P153" s="97">
        <v>2</v>
      </c>
      <c r="Q153" s="97">
        <f t="shared" si="5"/>
        <v>588</v>
      </c>
    </row>
    <row r="154" spans="1:17">
      <c r="A154" s="94" t="s">
        <v>1526</v>
      </c>
      <c r="B154" s="95">
        <v>0</v>
      </c>
      <c r="C154" s="95">
        <v>16</v>
      </c>
      <c r="D154" s="95">
        <v>230</v>
      </c>
      <c r="E154" s="95">
        <v>1</v>
      </c>
      <c r="F154" s="95">
        <v>0</v>
      </c>
      <c r="G154" s="95">
        <v>0</v>
      </c>
      <c r="H154" s="95">
        <v>0</v>
      </c>
      <c r="I154" s="95">
        <v>0</v>
      </c>
      <c r="J154" s="95">
        <v>0</v>
      </c>
      <c r="K154" s="95">
        <v>4</v>
      </c>
      <c r="L154" s="95">
        <v>0</v>
      </c>
      <c r="M154" s="95">
        <v>0</v>
      </c>
      <c r="N154" s="96">
        <f t="shared" si="4"/>
        <v>251</v>
      </c>
      <c r="O154" s="97" t="s">
        <v>1381</v>
      </c>
      <c r="P154" s="97">
        <v>0</v>
      </c>
      <c r="Q154" s="97">
        <f t="shared" si="5"/>
        <v>251</v>
      </c>
    </row>
    <row r="155" spans="1:17">
      <c r="A155" s="94" t="s">
        <v>1527</v>
      </c>
      <c r="B155" s="95">
        <v>2</v>
      </c>
      <c r="C155" s="95">
        <v>168</v>
      </c>
      <c r="D155" s="95">
        <v>37</v>
      </c>
      <c r="E155" s="95">
        <v>0</v>
      </c>
      <c r="F155" s="95">
        <v>0</v>
      </c>
      <c r="G155" s="95">
        <v>0</v>
      </c>
      <c r="H155" s="95">
        <v>0</v>
      </c>
      <c r="I155" s="95">
        <v>0</v>
      </c>
      <c r="J155" s="95">
        <v>0</v>
      </c>
      <c r="K155" s="95">
        <v>0</v>
      </c>
      <c r="L155" s="95">
        <v>0</v>
      </c>
      <c r="M155" s="95">
        <v>0</v>
      </c>
      <c r="N155" s="96">
        <f t="shared" si="4"/>
        <v>207</v>
      </c>
      <c r="O155" s="97" t="s">
        <v>1381</v>
      </c>
      <c r="P155" s="97">
        <v>0</v>
      </c>
      <c r="Q155" s="97">
        <f t="shared" si="5"/>
        <v>207</v>
      </c>
    </row>
    <row r="156" spans="1:17">
      <c r="A156" s="94" t="s">
        <v>1528</v>
      </c>
      <c r="B156" s="95">
        <v>1</v>
      </c>
      <c r="C156" s="95">
        <v>129</v>
      </c>
      <c r="D156" s="95">
        <v>6</v>
      </c>
      <c r="E156" s="95">
        <v>1</v>
      </c>
      <c r="F156" s="95">
        <v>0</v>
      </c>
      <c r="G156" s="95">
        <v>0</v>
      </c>
      <c r="H156" s="95">
        <v>0</v>
      </c>
      <c r="I156" s="95">
        <v>0</v>
      </c>
      <c r="J156" s="95">
        <v>0</v>
      </c>
      <c r="K156" s="95">
        <v>0</v>
      </c>
      <c r="L156" s="95">
        <v>0</v>
      </c>
      <c r="M156" s="95">
        <v>1</v>
      </c>
      <c r="N156" s="96">
        <f t="shared" si="4"/>
        <v>138</v>
      </c>
      <c r="O156" s="97" t="s">
        <v>1381</v>
      </c>
      <c r="P156" s="97">
        <v>1</v>
      </c>
      <c r="Q156" s="97">
        <f t="shared" si="5"/>
        <v>139</v>
      </c>
    </row>
    <row r="157" spans="1:17">
      <c r="A157" s="94" t="s">
        <v>1529</v>
      </c>
      <c r="B157" s="95">
        <v>2</v>
      </c>
      <c r="C157" s="95">
        <v>249</v>
      </c>
      <c r="D157" s="95">
        <v>9</v>
      </c>
      <c r="E157" s="95">
        <v>0</v>
      </c>
      <c r="F157" s="95">
        <v>1</v>
      </c>
      <c r="G157" s="95">
        <v>0</v>
      </c>
      <c r="H157" s="95">
        <v>0</v>
      </c>
      <c r="I157" s="95">
        <v>0</v>
      </c>
      <c r="J157" s="95">
        <v>0</v>
      </c>
      <c r="K157" s="95">
        <v>0</v>
      </c>
      <c r="L157" s="95">
        <v>0</v>
      </c>
      <c r="M157" s="95">
        <v>3</v>
      </c>
      <c r="N157" s="96">
        <f t="shared" si="4"/>
        <v>264</v>
      </c>
      <c r="O157" s="97" t="s">
        <v>1381</v>
      </c>
      <c r="P157" s="97">
        <v>0</v>
      </c>
      <c r="Q157" s="97">
        <f t="shared" si="5"/>
        <v>264</v>
      </c>
    </row>
    <row r="158" spans="1:17">
      <c r="A158" s="94" t="s">
        <v>1530</v>
      </c>
      <c r="B158" s="95">
        <v>1</v>
      </c>
      <c r="C158" s="95">
        <v>421</v>
      </c>
      <c r="D158" s="95">
        <v>26</v>
      </c>
      <c r="E158" s="95">
        <v>2</v>
      </c>
      <c r="F158" s="95">
        <v>1</v>
      </c>
      <c r="G158" s="95">
        <v>0</v>
      </c>
      <c r="H158" s="95">
        <v>0</v>
      </c>
      <c r="I158" s="95">
        <v>0</v>
      </c>
      <c r="J158" s="95">
        <v>0</v>
      </c>
      <c r="K158" s="95">
        <v>0</v>
      </c>
      <c r="L158" s="95">
        <v>0</v>
      </c>
      <c r="M158" s="95">
        <v>1</v>
      </c>
      <c r="N158" s="96">
        <f t="shared" si="4"/>
        <v>452</v>
      </c>
      <c r="O158" s="97" t="s">
        <v>1381</v>
      </c>
      <c r="P158" s="97">
        <v>0</v>
      </c>
      <c r="Q158" s="97">
        <f t="shared" si="5"/>
        <v>452</v>
      </c>
    </row>
    <row r="159" spans="1:17">
      <c r="A159" s="94" t="s">
        <v>1531</v>
      </c>
      <c r="B159" s="95">
        <v>6</v>
      </c>
      <c r="C159" s="95">
        <v>178</v>
      </c>
      <c r="D159" s="95">
        <v>33</v>
      </c>
      <c r="E159" s="95">
        <v>0</v>
      </c>
      <c r="F159" s="95">
        <v>1</v>
      </c>
      <c r="G159" s="95">
        <v>0</v>
      </c>
      <c r="H159" s="95">
        <v>0</v>
      </c>
      <c r="I159" s="95">
        <v>0</v>
      </c>
      <c r="J159" s="95">
        <v>0</v>
      </c>
      <c r="K159" s="95">
        <v>0</v>
      </c>
      <c r="L159" s="95">
        <v>0</v>
      </c>
      <c r="M159" s="95">
        <v>0</v>
      </c>
      <c r="N159" s="96">
        <f t="shared" si="4"/>
        <v>218</v>
      </c>
      <c r="O159" s="97" t="s">
        <v>1381</v>
      </c>
      <c r="P159" s="97">
        <v>0</v>
      </c>
      <c r="Q159" s="97">
        <f t="shared" si="5"/>
        <v>218</v>
      </c>
    </row>
    <row r="160" spans="1:17">
      <c r="A160" s="94" t="s">
        <v>1532</v>
      </c>
      <c r="B160" s="95">
        <v>4</v>
      </c>
      <c r="C160" s="95">
        <v>302</v>
      </c>
      <c r="D160" s="95">
        <v>231</v>
      </c>
      <c r="E160" s="95">
        <v>2</v>
      </c>
      <c r="F160" s="95">
        <v>3</v>
      </c>
      <c r="G160" s="95">
        <v>1</v>
      </c>
      <c r="H160" s="95">
        <v>3</v>
      </c>
      <c r="I160" s="95">
        <v>0</v>
      </c>
      <c r="J160" s="95">
        <v>1</v>
      </c>
      <c r="K160" s="95">
        <v>1</v>
      </c>
      <c r="L160" s="95">
        <v>6</v>
      </c>
      <c r="M160" s="95">
        <v>11</v>
      </c>
      <c r="N160" s="96">
        <f t="shared" si="4"/>
        <v>565</v>
      </c>
      <c r="O160" s="97" t="s">
        <v>1381</v>
      </c>
      <c r="P160" s="97">
        <v>7</v>
      </c>
      <c r="Q160" s="97">
        <f t="shared" si="5"/>
        <v>572</v>
      </c>
    </row>
    <row r="161" spans="1:17">
      <c r="A161" s="94" t="s">
        <v>1533</v>
      </c>
      <c r="B161" s="95">
        <v>0</v>
      </c>
      <c r="C161" s="95">
        <v>57</v>
      </c>
      <c r="D161" s="95">
        <v>97</v>
      </c>
      <c r="E161" s="95">
        <v>0</v>
      </c>
      <c r="F161" s="95">
        <v>0</v>
      </c>
      <c r="G161" s="95">
        <v>0</v>
      </c>
      <c r="H161" s="95">
        <v>0</v>
      </c>
      <c r="I161" s="95">
        <v>0</v>
      </c>
      <c r="J161" s="95">
        <v>0</v>
      </c>
      <c r="K161" s="95">
        <v>0</v>
      </c>
      <c r="L161" s="95">
        <v>1</v>
      </c>
      <c r="M161" s="95">
        <v>0</v>
      </c>
      <c r="N161" s="96">
        <f t="shared" si="4"/>
        <v>155</v>
      </c>
      <c r="O161" s="97" t="s">
        <v>1381</v>
      </c>
      <c r="P161" s="97">
        <v>0</v>
      </c>
      <c r="Q161" s="97">
        <f t="shared" si="5"/>
        <v>155</v>
      </c>
    </row>
    <row r="162" spans="1:17">
      <c r="A162" s="94" t="s">
        <v>1534</v>
      </c>
      <c r="B162" s="95">
        <v>1</v>
      </c>
      <c r="C162" s="95">
        <v>240</v>
      </c>
      <c r="D162" s="95">
        <v>41</v>
      </c>
      <c r="E162" s="95">
        <v>0</v>
      </c>
      <c r="F162" s="95">
        <v>3</v>
      </c>
      <c r="G162" s="95">
        <v>0</v>
      </c>
      <c r="H162" s="95">
        <v>0</v>
      </c>
      <c r="I162" s="95">
        <v>1</v>
      </c>
      <c r="J162" s="95">
        <v>1</v>
      </c>
      <c r="K162" s="95">
        <v>0</v>
      </c>
      <c r="L162" s="95">
        <v>0</v>
      </c>
      <c r="M162" s="95">
        <v>1</v>
      </c>
      <c r="N162" s="96">
        <f t="shared" si="4"/>
        <v>288</v>
      </c>
      <c r="O162" s="97" t="s">
        <v>1381</v>
      </c>
      <c r="P162" s="97">
        <v>4</v>
      </c>
      <c r="Q162" s="97">
        <f t="shared" si="5"/>
        <v>292</v>
      </c>
    </row>
    <row r="163" spans="1:17">
      <c r="A163" s="94" t="s">
        <v>1535</v>
      </c>
      <c r="B163" s="95">
        <v>7</v>
      </c>
      <c r="C163" s="95">
        <v>278</v>
      </c>
      <c r="D163" s="95">
        <v>27</v>
      </c>
      <c r="E163" s="95">
        <v>0</v>
      </c>
      <c r="F163" s="95">
        <v>2</v>
      </c>
      <c r="G163" s="95">
        <v>0</v>
      </c>
      <c r="H163" s="95">
        <v>2</v>
      </c>
      <c r="I163" s="95">
        <v>2</v>
      </c>
      <c r="J163" s="95">
        <v>1</v>
      </c>
      <c r="K163" s="95">
        <v>4</v>
      </c>
      <c r="L163" s="95">
        <v>7</v>
      </c>
      <c r="M163" s="95">
        <v>9</v>
      </c>
      <c r="N163" s="96">
        <f t="shared" si="4"/>
        <v>339</v>
      </c>
      <c r="O163" s="97" t="s">
        <v>1381</v>
      </c>
      <c r="P163" s="97">
        <v>0</v>
      </c>
      <c r="Q163" s="97">
        <f t="shared" si="5"/>
        <v>339</v>
      </c>
    </row>
    <row r="164" spans="1:17">
      <c r="A164" s="94" t="s">
        <v>1536</v>
      </c>
      <c r="B164" s="95">
        <v>0</v>
      </c>
      <c r="C164" s="95">
        <v>403</v>
      </c>
      <c r="D164" s="95">
        <v>28</v>
      </c>
      <c r="E164" s="95">
        <v>0</v>
      </c>
      <c r="F164" s="95">
        <v>0</v>
      </c>
      <c r="G164" s="95">
        <v>0</v>
      </c>
      <c r="H164" s="95">
        <v>0</v>
      </c>
      <c r="I164" s="95">
        <v>0</v>
      </c>
      <c r="J164" s="95">
        <v>1</v>
      </c>
      <c r="K164" s="95">
        <v>0</v>
      </c>
      <c r="L164" s="95">
        <v>0</v>
      </c>
      <c r="M164" s="95">
        <v>0</v>
      </c>
      <c r="N164" s="96">
        <f t="shared" si="4"/>
        <v>432</v>
      </c>
      <c r="O164" s="97" t="s">
        <v>1381</v>
      </c>
      <c r="P164" s="97">
        <v>1</v>
      </c>
      <c r="Q164" s="97">
        <f t="shared" si="5"/>
        <v>433</v>
      </c>
    </row>
    <row r="165" spans="1:17">
      <c r="A165" s="94" t="s">
        <v>1537</v>
      </c>
      <c r="B165" s="95">
        <v>0</v>
      </c>
      <c r="C165" s="95">
        <v>0</v>
      </c>
      <c r="D165" s="95">
        <v>31</v>
      </c>
      <c r="E165" s="95">
        <v>77</v>
      </c>
      <c r="F165" s="95">
        <v>3</v>
      </c>
      <c r="G165" s="95">
        <v>1</v>
      </c>
      <c r="H165" s="95">
        <v>0</v>
      </c>
      <c r="I165" s="95">
        <v>0</v>
      </c>
      <c r="J165" s="95">
        <v>0</v>
      </c>
      <c r="K165" s="95">
        <v>0</v>
      </c>
      <c r="L165" s="95">
        <v>0</v>
      </c>
      <c r="M165" s="95">
        <v>1</v>
      </c>
      <c r="N165" s="96">
        <f t="shared" si="4"/>
        <v>113</v>
      </c>
      <c r="O165" s="97" t="s">
        <v>1381</v>
      </c>
      <c r="P165" s="97">
        <v>0</v>
      </c>
      <c r="Q165" s="97">
        <f t="shared" si="5"/>
        <v>113</v>
      </c>
    </row>
    <row r="166" spans="1:17">
      <c r="A166" s="94" t="s">
        <v>1538</v>
      </c>
      <c r="B166" s="95">
        <v>4</v>
      </c>
      <c r="C166" s="95">
        <v>372</v>
      </c>
      <c r="D166" s="95">
        <v>13</v>
      </c>
      <c r="E166" s="95">
        <v>1</v>
      </c>
      <c r="F166" s="95">
        <v>0</v>
      </c>
      <c r="G166" s="95">
        <v>2</v>
      </c>
      <c r="H166" s="95">
        <v>0</v>
      </c>
      <c r="I166" s="95">
        <v>0</v>
      </c>
      <c r="J166" s="95">
        <v>0</v>
      </c>
      <c r="K166" s="95">
        <v>0</v>
      </c>
      <c r="L166" s="95">
        <v>0</v>
      </c>
      <c r="M166" s="95">
        <v>1</v>
      </c>
      <c r="N166" s="96">
        <f t="shared" si="4"/>
        <v>393</v>
      </c>
      <c r="O166" s="97" t="s">
        <v>1381</v>
      </c>
      <c r="P166" s="97">
        <v>2</v>
      </c>
      <c r="Q166" s="97">
        <f t="shared" si="5"/>
        <v>395</v>
      </c>
    </row>
    <row r="167" spans="1:17">
      <c r="A167" s="94" t="s">
        <v>1539</v>
      </c>
      <c r="B167" s="95">
        <v>0</v>
      </c>
      <c r="C167" s="95">
        <v>231</v>
      </c>
      <c r="D167" s="95">
        <v>22</v>
      </c>
      <c r="E167" s="95">
        <v>0</v>
      </c>
      <c r="F167" s="95">
        <v>1</v>
      </c>
      <c r="G167" s="95">
        <v>0</v>
      </c>
      <c r="H167" s="95">
        <v>0</v>
      </c>
      <c r="I167" s="95">
        <v>0</v>
      </c>
      <c r="J167" s="95">
        <v>2</v>
      </c>
      <c r="K167" s="95">
        <v>0</v>
      </c>
      <c r="L167" s="95">
        <v>0</v>
      </c>
      <c r="M167" s="95">
        <v>0</v>
      </c>
      <c r="N167" s="96">
        <f t="shared" si="4"/>
        <v>256</v>
      </c>
      <c r="O167" s="97" t="s">
        <v>1381</v>
      </c>
      <c r="P167" s="97">
        <v>0</v>
      </c>
      <c r="Q167" s="97">
        <f t="shared" si="5"/>
        <v>256</v>
      </c>
    </row>
    <row r="168" spans="1:17">
      <c r="A168" s="94" t="s">
        <v>1540</v>
      </c>
      <c r="B168" s="95">
        <v>0</v>
      </c>
      <c r="C168" s="95">
        <v>171</v>
      </c>
      <c r="D168" s="95">
        <v>120</v>
      </c>
      <c r="E168" s="95">
        <v>2</v>
      </c>
      <c r="F168" s="95">
        <v>1</v>
      </c>
      <c r="G168" s="95">
        <v>0</v>
      </c>
      <c r="H168" s="95">
        <v>0</v>
      </c>
      <c r="I168" s="95">
        <v>0</v>
      </c>
      <c r="J168" s="95">
        <v>1</v>
      </c>
      <c r="K168" s="95">
        <v>0</v>
      </c>
      <c r="L168" s="95">
        <v>0</v>
      </c>
      <c r="M168" s="95">
        <v>2</v>
      </c>
      <c r="N168" s="96">
        <f t="shared" si="4"/>
        <v>297</v>
      </c>
      <c r="O168" s="97" t="s">
        <v>1381</v>
      </c>
      <c r="P168" s="97">
        <v>0</v>
      </c>
      <c r="Q168" s="97">
        <f t="shared" si="5"/>
        <v>297</v>
      </c>
    </row>
    <row r="169" spans="1:17">
      <c r="A169" s="94" t="s">
        <v>1541</v>
      </c>
      <c r="B169" s="95">
        <v>1</v>
      </c>
      <c r="C169" s="95">
        <v>156</v>
      </c>
      <c r="D169" s="95">
        <v>217</v>
      </c>
      <c r="E169" s="95">
        <v>4</v>
      </c>
      <c r="F169" s="95">
        <v>0</v>
      </c>
      <c r="G169" s="95">
        <v>0</v>
      </c>
      <c r="H169" s="95">
        <v>0</v>
      </c>
      <c r="I169" s="95">
        <v>2</v>
      </c>
      <c r="J169" s="95">
        <v>0</v>
      </c>
      <c r="K169" s="95">
        <v>0</v>
      </c>
      <c r="L169" s="95">
        <v>1</v>
      </c>
      <c r="M169" s="95">
        <v>0</v>
      </c>
      <c r="N169" s="96">
        <f t="shared" si="4"/>
        <v>381</v>
      </c>
      <c r="O169" s="97" t="s">
        <v>1381</v>
      </c>
      <c r="P169" s="97">
        <v>5</v>
      </c>
      <c r="Q169" s="97">
        <f t="shared" si="5"/>
        <v>386</v>
      </c>
    </row>
    <row r="170" spans="1:17">
      <c r="A170" s="94" t="s">
        <v>1542</v>
      </c>
      <c r="B170" s="95">
        <v>1</v>
      </c>
      <c r="C170" s="95">
        <v>513</v>
      </c>
      <c r="D170" s="95">
        <v>37</v>
      </c>
      <c r="E170" s="95">
        <v>2</v>
      </c>
      <c r="F170" s="95">
        <v>0</v>
      </c>
      <c r="G170" s="95">
        <v>0</v>
      </c>
      <c r="H170" s="95">
        <v>0</v>
      </c>
      <c r="I170" s="95">
        <v>0</v>
      </c>
      <c r="J170" s="95">
        <v>0</v>
      </c>
      <c r="K170" s="95">
        <v>1</v>
      </c>
      <c r="L170" s="95">
        <v>3</v>
      </c>
      <c r="M170" s="95">
        <v>4</v>
      </c>
      <c r="N170" s="96">
        <f t="shared" si="4"/>
        <v>561</v>
      </c>
      <c r="O170" s="97" t="s">
        <v>1381</v>
      </c>
      <c r="P170" s="97">
        <v>10</v>
      </c>
      <c r="Q170" s="97">
        <f t="shared" si="5"/>
        <v>571</v>
      </c>
    </row>
    <row r="171" spans="1:17">
      <c r="A171" s="94" t="s">
        <v>1543</v>
      </c>
      <c r="B171" s="95">
        <v>8</v>
      </c>
      <c r="C171" s="95">
        <v>413</v>
      </c>
      <c r="D171" s="95">
        <v>27</v>
      </c>
      <c r="E171" s="95">
        <v>1</v>
      </c>
      <c r="F171" s="95">
        <v>0</v>
      </c>
      <c r="G171" s="95">
        <v>1</v>
      </c>
      <c r="H171" s="95">
        <v>0</v>
      </c>
      <c r="I171" s="95">
        <v>0</v>
      </c>
      <c r="J171" s="95">
        <v>0</v>
      </c>
      <c r="K171" s="95">
        <v>0</v>
      </c>
      <c r="L171" s="95">
        <v>0</v>
      </c>
      <c r="M171" s="95">
        <v>1</v>
      </c>
      <c r="N171" s="96">
        <f t="shared" si="4"/>
        <v>451</v>
      </c>
      <c r="O171" s="97" t="s">
        <v>1381</v>
      </c>
      <c r="P171" s="97">
        <v>2</v>
      </c>
      <c r="Q171" s="97">
        <f t="shared" si="5"/>
        <v>453</v>
      </c>
    </row>
    <row r="172" spans="1:17">
      <c r="A172" s="94" t="s">
        <v>1544</v>
      </c>
      <c r="B172" s="95">
        <v>11</v>
      </c>
      <c r="C172" s="95">
        <v>453</v>
      </c>
      <c r="D172" s="95">
        <v>139</v>
      </c>
      <c r="E172" s="95">
        <v>11</v>
      </c>
      <c r="F172" s="95">
        <v>6</v>
      </c>
      <c r="G172" s="95">
        <v>7</v>
      </c>
      <c r="H172" s="95">
        <v>0</v>
      </c>
      <c r="I172" s="95">
        <v>4</v>
      </c>
      <c r="J172" s="95">
        <v>3</v>
      </c>
      <c r="K172" s="95">
        <v>2</v>
      </c>
      <c r="L172" s="95">
        <v>10</v>
      </c>
      <c r="M172" s="95">
        <v>11</v>
      </c>
      <c r="N172" s="96">
        <f t="shared" si="4"/>
        <v>657</v>
      </c>
      <c r="O172" s="97" t="s">
        <v>1381</v>
      </c>
      <c r="P172" s="97">
        <v>7</v>
      </c>
      <c r="Q172" s="97">
        <f t="shared" si="5"/>
        <v>664</v>
      </c>
    </row>
    <row r="173" spans="1:17">
      <c r="A173" s="94" t="s">
        <v>1545</v>
      </c>
      <c r="B173" s="95">
        <v>0</v>
      </c>
      <c r="C173" s="95">
        <v>6</v>
      </c>
      <c r="D173" s="95">
        <v>270</v>
      </c>
      <c r="E173" s="95">
        <v>1</v>
      </c>
      <c r="F173" s="95">
        <v>2</v>
      </c>
      <c r="G173" s="95">
        <v>0</v>
      </c>
      <c r="H173" s="95">
        <v>0</v>
      </c>
      <c r="I173" s="95">
        <v>0</v>
      </c>
      <c r="J173" s="95">
        <v>0</v>
      </c>
      <c r="K173" s="95">
        <v>1</v>
      </c>
      <c r="L173" s="95">
        <v>0</v>
      </c>
      <c r="M173" s="95">
        <v>0</v>
      </c>
      <c r="N173" s="96">
        <f t="shared" si="4"/>
        <v>280</v>
      </c>
      <c r="O173" s="97" t="s">
        <v>1381</v>
      </c>
      <c r="P173" s="97">
        <v>0</v>
      </c>
      <c r="Q173" s="97">
        <f t="shared" si="5"/>
        <v>280</v>
      </c>
    </row>
    <row r="174" spans="1:17">
      <c r="A174" s="94" t="s">
        <v>1546</v>
      </c>
      <c r="B174" s="95">
        <v>0</v>
      </c>
      <c r="C174" s="95">
        <v>338</v>
      </c>
      <c r="D174" s="95">
        <v>38</v>
      </c>
      <c r="E174" s="95">
        <v>0</v>
      </c>
      <c r="F174" s="95">
        <v>0</v>
      </c>
      <c r="G174" s="95">
        <v>1</v>
      </c>
      <c r="H174" s="95">
        <v>0</v>
      </c>
      <c r="I174" s="95">
        <v>0</v>
      </c>
      <c r="J174" s="95">
        <v>0</v>
      </c>
      <c r="K174" s="95">
        <v>0</v>
      </c>
      <c r="L174" s="95">
        <v>0</v>
      </c>
      <c r="M174" s="95">
        <v>1</v>
      </c>
      <c r="N174" s="96">
        <f t="shared" si="4"/>
        <v>378</v>
      </c>
      <c r="O174" s="97" t="s">
        <v>1381</v>
      </c>
      <c r="P174" s="97">
        <v>0</v>
      </c>
      <c r="Q174" s="97">
        <f t="shared" si="5"/>
        <v>378</v>
      </c>
    </row>
    <row r="175" spans="1:17">
      <c r="A175" s="94" t="s">
        <v>1547</v>
      </c>
      <c r="B175" s="95">
        <v>4</v>
      </c>
      <c r="C175" s="95">
        <v>277</v>
      </c>
      <c r="D175" s="95">
        <v>52</v>
      </c>
      <c r="E175" s="95">
        <v>2</v>
      </c>
      <c r="F175" s="95">
        <v>0</v>
      </c>
      <c r="G175" s="95">
        <v>0</v>
      </c>
      <c r="H175" s="95">
        <v>5</v>
      </c>
      <c r="I175" s="95">
        <v>0</v>
      </c>
      <c r="J175" s="95">
        <v>0</v>
      </c>
      <c r="K175" s="95">
        <v>1</v>
      </c>
      <c r="L175" s="95">
        <v>2</v>
      </c>
      <c r="M175" s="95">
        <v>3</v>
      </c>
      <c r="N175" s="96">
        <f t="shared" si="4"/>
        <v>346</v>
      </c>
      <c r="O175" s="97" t="s">
        <v>1381</v>
      </c>
      <c r="P175" s="97">
        <v>2</v>
      </c>
      <c r="Q175" s="97">
        <f t="shared" si="5"/>
        <v>348</v>
      </c>
    </row>
    <row r="176" spans="1:17">
      <c r="A176" s="94" t="s">
        <v>1548</v>
      </c>
      <c r="B176" s="95">
        <v>9</v>
      </c>
      <c r="C176" s="95">
        <v>149</v>
      </c>
      <c r="D176" s="95">
        <v>126</v>
      </c>
      <c r="E176" s="95">
        <v>2</v>
      </c>
      <c r="F176" s="95">
        <v>1</v>
      </c>
      <c r="G176" s="95">
        <v>1</v>
      </c>
      <c r="H176" s="95">
        <v>2</v>
      </c>
      <c r="I176" s="95">
        <v>1</v>
      </c>
      <c r="J176" s="95">
        <v>2</v>
      </c>
      <c r="K176" s="95">
        <v>2</v>
      </c>
      <c r="L176" s="95">
        <v>4</v>
      </c>
      <c r="M176" s="95">
        <v>9</v>
      </c>
      <c r="N176" s="96">
        <f t="shared" si="4"/>
        <v>308</v>
      </c>
      <c r="O176" s="97" t="s">
        <v>1381</v>
      </c>
      <c r="P176" s="97">
        <v>19</v>
      </c>
      <c r="Q176" s="97">
        <f t="shared" si="5"/>
        <v>327</v>
      </c>
    </row>
    <row r="177" spans="1:17">
      <c r="A177" s="94" t="s">
        <v>1549</v>
      </c>
      <c r="B177" s="95">
        <v>3</v>
      </c>
      <c r="C177" s="95">
        <v>326</v>
      </c>
      <c r="D177" s="95">
        <v>34</v>
      </c>
      <c r="E177" s="95">
        <v>3</v>
      </c>
      <c r="F177" s="95">
        <v>0</v>
      </c>
      <c r="G177" s="95">
        <v>0</v>
      </c>
      <c r="H177" s="95">
        <v>0</v>
      </c>
      <c r="I177" s="95">
        <v>0</v>
      </c>
      <c r="J177" s="95">
        <v>0</v>
      </c>
      <c r="K177" s="95">
        <v>1</v>
      </c>
      <c r="L177" s="95">
        <v>0</v>
      </c>
      <c r="M177" s="95">
        <v>4</v>
      </c>
      <c r="N177" s="96">
        <f t="shared" si="4"/>
        <v>371</v>
      </c>
      <c r="O177" s="97" t="s">
        <v>1381</v>
      </c>
      <c r="P177" s="97">
        <v>0</v>
      </c>
      <c r="Q177" s="97">
        <f t="shared" si="5"/>
        <v>371</v>
      </c>
    </row>
    <row r="178" spans="1:17">
      <c r="A178" s="94" t="s">
        <v>1550</v>
      </c>
      <c r="B178" s="95">
        <v>6</v>
      </c>
      <c r="C178" s="95">
        <v>302</v>
      </c>
      <c r="D178" s="95">
        <v>22</v>
      </c>
      <c r="E178" s="95">
        <v>1</v>
      </c>
      <c r="F178" s="95">
        <v>5</v>
      </c>
      <c r="G178" s="95">
        <v>0</v>
      </c>
      <c r="H178" s="95">
        <v>0</v>
      </c>
      <c r="I178" s="95">
        <v>0</v>
      </c>
      <c r="J178" s="95">
        <v>1</v>
      </c>
      <c r="K178" s="95">
        <v>2</v>
      </c>
      <c r="L178" s="95">
        <v>1</v>
      </c>
      <c r="M178" s="95">
        <v>5</v>
      </c>
      <c r="N178" s="96">
        <f t="shared" si="4"/>
        <v>345</v>
      </c>
      <c r="O178" s="97" t="s">
        <v>1381</v>
      </c>
      <c r="P178" s="97">
        <v>3</v>
      </c>
      <c r="Q178" s="97">
        <f t="shared" si="5"/>
        <v>348</v>
      </c>
    </row>
    <row r="179" spans="1:17">
      <c r="A179" s="94" t="s">
        <v>1551</v>
      </c>
      <c r="B179" s="95">
        <v>6</v>
      </c>
      <c r="C179" s="95">
        <v>222</v>
      </c>
      <c r="D179" s="95">
        <v>22</v>
      </c>
      <c r="E179" s="95">
        <v>2</v>
      </c>
      <c r="F179" s="95">
        <v>1</v>
      </c>
      <c r="G179" s="95">
        <v>0</v>
      </c>
      <c r="H179" s="95">
        <v>0</v>
      </c>
      <c r="I179" s="95">
        <v>1</v>
      </c>
      <c r="J179" s="95">
        <v>1</v>
      </c>
      <c r="K179" s="95">
        <v>2</v>
      </c>
      <c r="L179" s="95">
        <v>2</v>
      </c>
      <c r="M179" s="95">
        <v>10</v>
      </c>
      <c r="N179" s="96">
        <f t="shared" si="4"/>
        <v>269</v>
      </c>
      <c r="O179" s="97" t="s">
        <v>1381</v>
      </c>
      <c r="P179" s="97">
        <v>5</v>
      </c>
      <c r="Q179" s="97">
        <f t="shared" si="5"/>
        <v>274</v>
      </c>
    </row>
    <row r="180" spans="1:17">
      <c r="A180" s="94" t="s">
        <v>1552</v>
      </c>
      <c r="B180" s="95">
        <v>15</v>
      </c>
      <c r="C180" s="95">
        <v>176</v>
      </c>
      <c r="D180" s="95">
        <v>33</v>
      </c>
      <c r="E180" s="95">
        <v>1</v>
      </c>
      <c r="F180" s="95">
        <v>1</v>
      </c>
      <c r="G180" s="95">
        <v>0</v>
      </c>
      <c r="H180" s="95">
        <v>0</v>
      </c>
      <c r="I180" s="95">
        <v>0</v>
      </c>
      <c r="J180" s="95">
        <v>0</v>
      </c>
      <c r="K180" s="95">
        <v>0</v>
      </c>
      <c r="L180" s="95">
        <v>0</v>
      </c>
      <c r="M180" s="95">
        <v>0</v>
      </c>
      <c r="N180" s="96">
        <f t="shared" si="4"/>
        <v>226</v>
      </c>
      <c r="O180" s="97" t="s">
        <v>1381</v>
      </c>
      <c r="P180" s="97">
        <v>0</v>
      </c>
      <c r="Q180" s="97">
        <f t="shared" si="5"/>
        <v>226</v>
      </c>
    </row>
    <row r="181" spans="1:17">
      <c r="A181" s="94" t="s">
        <v>1553</v>
      </c>
      <c r="B181" s="95">
        <v>0</v>
      </c>
      <c r="C181" s="95">
        <v>81</v>
      </c>
      <c r="D181" s="95">
        <v>155</v>
      </c>
      <c r="E181" s="95">
        <v>3</v>
      </c>
      <c r="F181" s="95">
        <v>1</v>
      </c>
      <c r="G181" s="95">
        <v>0</v>
      </c>
      <c r="H181" s="95">
        <v>0</v>
      </c>
      <c r="I181" s="95">
        <v>0</v>
      </c>
      <c r="J181" s="95">
        <v>0</v>
      </c>
      <c r="K181" s="95">
        <v>0</v>
      </c>
      <c r="L181" s="95">
        <v>0</v>
      </c>
      <c r="M181" s="95">
        <v>0</v>
      </c>
      <c r="N181" s="96">
        <f t="shared" si="4"/>
        <v>240</v>
      </c>
      <c r="O181" s="97" t="s">
        <v>1381</v>
      </c>
      <c r="P181" s="97">
        <v>0</v>
      </c>
      <c r="Q181" s="97">
        <f t="shared" si="5"/>
        <v>240</v>
      </c>
    </row>
    <row r="182" spans="1:17">
      <c r="A182" s="94" t="s">
        <v>1554</v>
      </c>
      <c r="B182" s="95">
        <v>3</v>
      </c>
      <c r="C182" s="95">
        <v>72</v>
      </c>
      <c r="D182" s="95">
        <v>262</v>
      </c>
      <c r="E182" s="95">
        <v>1</v>
      </c>
      <c r="F182" s="95">
        <v>0</v>
      </c>
      <c r="G182" s="95">
        <v>0</v>
      </c>
      <c r="H182" s="95">
        <v>0</v>
      </c>
      <c r="I182" s="95">
        <v>0</v>
      </c>
      <c r="J182" s="95">
        <v>0</v>
      </c>
      <c r="K182" s="95">
        <v>1</v>
      </c>
      <c r="L182" s="95">
        <v>3</v>
      </c>
      <c r="M182" s="95">
        <v>0</v>
      </c>
      <c r="N182" s="96">
        <f t="shared" si="4"/>
        <v>342</v>
      </c>
      <c r="O182" s="97" t="s">
        <v>1381</v>
      </c>
      <c r="P182" s="97">
        <v>0</v>
      </c>
      <c r="Q182" s="97">
        <f t="shared" si="5"/>
        <v>342</v>
      </c>
    </row>
    <row r="183" spans="1:17">
      <c r="A183" s="98" t="s">
        <v>1555</v>
      </c>
      <c r="B183" s="94">
        <f>SUM(B9:B182)</f>
        <v>560</v>
      </c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7">
        <f>SUM(Q9:Q182)</f>
        <v>67314</v>
      </c>
    </row>
    <row r="184" spans="1:17">
      <c r="A184" s="99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1"/>
    </row>
    <row r="185" spans="1:17">
      <c r="A185" s="102" t="s">
        <v>1556</v>
      </c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</row>
    <row r="186" spans="1:17">
      <c r="A186" s="102" t="s">
        <v>1557</v>
      </c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</row>
  </sheetData>
  <mergeCells count="10">
    <mergeCell ref="Q7:Q8"/>
    <mergeCell ref="A1:Q1"/>
    <mergeCell ref="A2:Q2"/>
    <mergeCell ref="A3:Q3"/>
    <mergeCell ref="A4:Q4"/>
    <mergeCell ref="A7:A8"/>
    <mergeCell ref="B7:M7"/>
    <mergeCell ref="N7:N8"/>
    <mergeCell ref="O7:O8"/>
    <mergeCell ref="P7:P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53"/>
  <sheetViews>
    <sheetView workbookViewId="0">
      <selection activeCell="I8" sqref="I8"/>
    </sheetView>
  </sheetViews>
  <sheetFormatPr defaultRowHeight="15"/>
  <sheetData>
    <row r="1" spans="1:18">
      <c r="A1" s="231" t="s">
        <v>2381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18">
      <c r="A2" s="231" t="s">
        <v>2382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</row>
    <row r="3" spans="1:18">
      <c r="A3" s="231" t="s">
        <v>333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</row>
    <row r="4" spans="1:18">
      <c r="A4" s="231" t="s">
        <v>498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</row>
    <row r="5" spans="1:18">
      <c r="A5" s="231" t="s">
        <v>1375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</row>
    <row r="6" spans="1:18">
      <c r="A6" s="231" t="s">
        <v>336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</row>
    <row r="7" spans="1:18">
      <c r="A7" s="148" t="s">
        <v>2884</v>
      </c>
      <c r="B7" s="148"/>
      <c r="C7" s="148"/>
      <c r="D7" s="148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</row>
    <row r="8" spans="1:18">
      <c r="A8" s="150" t="s">
        <v>2383</v>
      </c>
      <c r="B8" s="150"/>
      <c r="C8" s="150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</row>
    <row r="9" spans="1:18">
      <c r="A9" s="228" t="s">
        <v>2384</v>
      </c>
      <c r="B9" s="230" t="s">
        <v>1378</v>
      </c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28" t="s">
        <v>504</v>
      </c>
      <c r="O9" s="228" t="s">
        <v>156</v>
      </c>
      <c r="P9" s="228" t="s">
        <v>12</v>
      </c>
      <c r="Q9" s="224" t="s">
        <v>13</v>
      </c>
      <c r="R9" s="224" t="s">
        <v>1379</v>
      </c>
    </row>
    <row r="10" spans="1:18" ht="36.75">
      <c r="A10" s="229"/>
      <c r="B10" s="151" t="s">
        <v>158</v>
      </c>
      <c r="C10" s="151" t="s">
        <v>159</v>
      </c>
      <c r="D10" s="151" t="s">
        <v>160</v>
      </c>
      <c r="E10" s="151" t="s">
        <v>161</v>
      </c>
      <c r="F10" s="151" t="s">
        <v>162</v>
      </c>
      <c r="G10" s="151" t="s">
        <v>507</v>
      </c>
      <c r="H10" s="151" t="s">
        <v>508</v>
      </c>
      <c r="I10" s="151" t="s">
        <v>165</v>
      </c>
      <c r="J10" s="151" t="s">
        <v>166</v>
      </c>
      <c r="K10" s="151" t="s">
        <v>167</v>
      </c>
      <c r="L10" s="151" t="s">
        <v>168</v>
      </c>
      <c r="M10" s="151" t="s">
        <v>509</v>
      </c>
      <c r="N10" s="229"/>
      <c r="O10" s="229"/>
      <c r="P10" s="229"/>
      <c r="Q10" s="225"/>
      <c r="R10" s="225"/>
    </row>
    <row r="11" spans="1:18">
      <c r="A11" s="152">
        <v>1</v>
      </c>
      <c r="B11" s="152">
        <v>2</v>
      </c>
      <c r="C11" s="152">
        <v>3</v>
      </c>
      <c r="D11" s="152">
        <v>4</v>
      </c>
      <c r="E11" s="152">
        <v>5</v>
      </c>
      <c r="F11" s="152">
        <v>6</v>
      </c>
      <c r="G11" s="152">
        <v>7</v>
      </c>
      <c r="H11" s="152">
        <v>8</v>
      </c>
      <c r="I11" s="152">
        <v>9</v>
      </c>
      <c r="J11" s="152">
        <v>10</v>
      </c>
      <c r="K11" s="152">
        <v>11</v>
      </c>
      <c r="L11" s="152">
        <v>12</v>
      </c>
      <c r="M11" s="152">
        <v>13</v>
      </c>
      <c r="N11" s="152">
        <v>14</v>
      </c>
      <c r="O11" s="152">
        <v>15</v>
      </c>
      <c r="P11" s="152">
        <v>16</v>
      </c>
      <c r="Q11" s="153">
        <v>17</v>
      </c>
      <c r="R11" s="153">
        <v>18</v>
      </c>
    </row>
    <row r="12" spans="1:18" ht="38.25">
      <c r="A12" s="154" t="s">
        <v>2385</v>
      </c>
      <c r="B12" s="155">
        <v>2</v>
      </c>
      <c r="C12" s="155">
        <v>82</v>
      </c>
      <c r="D12" s="155">
        <v>278</v>
      </c>
      <c r="E12" s="155">
        <v>3</v>
      </c>
      <c r="F12" s="155">
        <v>3</v>
      </c>
      <c r="G12" s="155">
        <v>0</v>
      </c>
      <c r="H12" s="155">
        <v>2</v>
      </c>
      <c r="I12" s="155">
        <v>1</v>
      </c>
      <c r="J12" s="155">
        <v>3</v>
      </c>
      <c r="K12" s="155">
        <v>11</v>
      </c>
      <c r="L12" s="155">
        <v>3</v>
      </c>
      <c r="M12" s="155">
        <v>2</v>
      </c>
      <c r="N12" s="155">
        <f>SUM(B12:M12)</f>
        <v>390</v>
      </c>
      <c r="O12" s="155">
        <v>0</v>
      </c>
      <c r="P12" s="155">
        <v>6</v>
      </c>
      <c r="Q12" s="155">
        <f>SUM(N12:P12)</f>
        <v>396</v>
      </c>
      <c r="R12" s="155">
        <v>0</v>
      </c>
    </row>
    <row r="13" spans="1:18" ht="38.25">
      <c r="A13" s="154" t="s">
        <v>2386</v>
      </c>
      <c r="B13" s="155">
        <v>0</v>
      </c>
      <c r="C13" s="155">
        <v>6</v>
      </c>
      <c r="D13" s="155">
        <v>182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6</v>
      </c>
      <c r="L13" s="155">
        <v>0</v>
      </c>
      <c r="M13" s="155">
        <v>0</v>
      </c>
      <c r="N13" s="155">
        <f t="shared" ref="N13:N122" si="0">SUM(B13:M13)</f>
        <v>194</v>
      </c>
      <c r="O13" s="155">
        <v>0</v>
      </c>
      <c r="P13" s="155">
        <v>0</v>
      </c>
      <c r="Q13" s="155">
        <f t="shared" ref="Q13:Q76" si="1">SUM(N13:P13)</f>
        <v>194</v>
      </c>
      <c r="R13" s="155">
        <v>0</v>
      </c>
    </row>
    <row r="14" spans="1:18" ht="38.25">
      <c r="A14" s="154" t="s">
        <v>2387</v>
      </c>
      <c r="B14" s="155">
        <v>6</v>
      </c>
      <c r="C14" s="155">
        <v>11</v>
      </c>
      <c r="D14" s="155">
        <v>267</v>
      </c>
      <c r="E14" s="155">
        <v>6</v>
      </c>
      <c r="F14" s="155">
        <v>2</v>
      </c>
      <c r="G14" s="155">
        <v>0</v>
      </c>
      <c r="H14" s="155">
        <v>3</v>
      </c>
      <c r="I14" s="155">
        <v>3</v>
      </c>
      <c r="J14" s="155">
        <v>4</v>
      </c>
      <c r="K14" s="155">
        <v>27</v>
      </c>
      <c r="L14" s="155">
        <v>10</v>
      </c>
      <c r="M14" s="155">
        <v>7</v>
      </c>
      <c r="N14" s="155">
        <f t="shared" si="0"/>
        <v>346</v>
      </c>
      <c r="O14" s="155">
        <v>0</v>
      </c>
      <c r="P14" s="155">
        <v>14</v>
      </c>
      <c r="Q14" s="155">
        <f t="shared" si="1"/>
        <v>360</v>
      </c>
      <c r="R14" s="155">
        <v>0</v>
      </c>
    </row>
    <row r="15" spans="1:18" ht="51">
      <c r="A15" s="154" t="s">
        <v>2388</v>
      </c>
      <c r="B15" s="155">
        <v>4</v>
      </c>
      <c r="C15" s="155">
        <v>10</v>
      </c>
      <c r="D15" s="155">
        <v>266</v>
      </c>
      <c r="E15" s="155">
        <v>7</v>
      </c>
      <c r="F15" s="155">
        <v>2</v>
      </c>
      <c r="G15" s="155">
        <v>0</v>
      </c>
      <c r="H15" s="155">
        <v>0</v>
      </c>
      <c r="I15" s="155">
        <v>0</v>
      </c>
      <c r="J15" s="155">
        <v>1</v>
      </c>
      <c r="K15" s="155">
        <v>13</v>
      </c>
      <c r="L15" s="155">
        <v>1</v>
      </c>
      <c r="M15" s="155">
        <v>0</v>
      </c>
      <c r="N15" s="155">
        <f t="shared" si="0"/>
        <v>304</v>
      </c>
      <c r="O15" s="155">
        <v>0</v>
      </c>
      <c r="P15" s="155">
        <v>5</v>
      </c>
      <c r="Q15" s="155">
        <f t="shared" si="1"/>
        <v>309</v>
      </c>
      <c r="R15" s="155">
        <v>0</v>
      </c>
    </row>
    <row r="16" spans="1:18" ht="51">
      <c r="A16" s="154" t="s">
        <v>2389</v>
      </c>
      <c r="B16" s="155">
        <v>0</v>
      </c>
      <c r="C16" s="155">
        <v>64</v>
      </c>
      <c r="D16" s="155">
        <v>304</v>
      </c>
      <c r="E16" s="155">
        <v>3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8</v>
      </c>
      <c r="L16" s="155">
        <v>0</v>
      </c>
      <c r="M16" s="155">
        <v>3</v>
      </c>
      <c r="N16" s="155">
        <f t="shared" si="0"/>
        <v>382</v>
      </c>
      <c r="O16" s="155">
        <v>0</v>
      </c>
      <c r="P16" s="155">
        <v>0</v>
      </c>
      <c r="Q16" s="155">
        <f t="shared" si="1"/>
        <v>382</v>
      </c>
      <c r="R16" s="155">
        <v>0</v>
      </c>
    </row>
    <row r="17" spans="1:18" ht="38.25">
      <c r="A17" s="154" t="s">
        <v>2390</v>
      </c>
      <c r="B17" s="155">
        <v>5</v>
      </c>
      <c r="C17" s="155">
        <v>20</v>
      </c>
      <c r="D17" s="155">
        <v>362</v>
      </c>
      <c r="E17" s="155">
        <v>2</v>
      </c>
      <c r="F17" s="155">
        <v>1</v>
      </c>
      <c r="G17" s="155">
        <v>0</v>
      </c>
      <c r="H17" s="155">
        <v>4</v>
      </c>
      <c r="I17" s="155">
        <v>0</v>
      </c>
      <c r="J17" s="155">
        <v>2</v>
      </c>
      <c r="K17" s="155">
        <v>5</v>
      </c>
      <c r="L17" s="155">
        <v>5</v>
      </c>
      <c r="M17" s="155">
        <v>1</v>
      </c>
      <c r="N17" s="155">
        <f t="shared" si="0"/>
        <v>407</v>
      </c>
      <c r="O17" s="155">
        <v>0</v>
      </c>
      <c r="P17" s="155">
        <v>17</v>
      </c>
      <c r="Q17" s="155">
        <f t="shared" si="1"/>
        <v>424</v>
      </c>
      <c r="R17" s="155">
        <v>0</v>
      </c>
    </row>
    <row r="18" spans="1:18" ht="38.25">
      <c r="A18" s="154" t="s">
        <v>2391</v>
      </c>
      <c r="B18" s="155">
        <v>1</v>
      </c>
      <c r="C18" s="155">
        <v>26</v>
      </c>
      <c r="D18" s="155">
        <v>218</v>
      </c>
      <c r="E18" s="155">
        <v>2</v>
      </c>
      <c r="F18" s="155">
        <v>1</v>
      </c>
      <c r="G18" s="155">
        <v>0</v>
      </c>
      <c r="H18" s="155">
        <v>0</v>
      </c>
      <c r="I18" s="155">
        <v>1</v>
      </c>
      <c r="J18" s="155">
        <v>0</v>
      </c>
      <c r="K18" s="155">
        <v>13</v>
      </c>
      <c r="L18" s="155">
        <v>3</v>
      </c>
      <c r="M18" s="155">
        <v>1</v>
      </c>
      <c r="N18" s="155">
        <f t="shared" si="0"/>
        <v>266</v>
      </c>
      <c r="O18" s="155">
        <v>0</v>
      </c>
      <c r="P18" s="155">
        <v>2</v>
      </c>
      <c r="Q18" s="155">
        <f t="shared" si="1"/>
        <v>268</v>
      </c>
      <c r="R18" s="155">
        <v>0</v>
      </c>
    </row>
    <row r="19" spans="1:18" ht="38.25">
      <c r="A19" s="154" t="s">
        <v>2392</v>
      </c>
      <c r="B19" s="155">
        <v>5</v>
      </c>
      <c r="C19" s="155">
        <v>17</v>
      </c>
      <c r="D19" s="155">
        <v>220</v>
      </c>
      <c r="E19" s="155">
        <v>3</v>
      </c>
      <c r="F19" s="155">
        <v>2</v>
      </c>
      <c r="G19" s="155">
        <v>1</v>
      </c>
      <c r="H19" s="155">
        <v>1</v>
      </c>
      <c r="I19" s="155">
        <v>0</v>
      </c>
      <c r="J19" s="155">
        <v>1</v>
      </c>
      <c r="K19" s="155">
        <v>11</v>
      </c>
      <c r="L19" s="155">
        <v>17</v>
      </c>
      <c r="M19" s="155">
        <v>2</v>
      </c>
      <c r="N19" s="155">
        <f t="shared" si="0"/>
        <v>280</v>
      </c>
      <c r="O19" s="155">
        <v>0</v>
      </c>
      <c r="P19" s="155">
        <v>11</v>
      </c>
      <c r="Q19" s="155">
        <f t="shared" si="1"/>
        <v>291</v>
      </c>
      <c r="R19" s="155">
        <v>0</v>
      </c>
    </row>
    <row r="20" spans="1:18" ht="38.25">
      <c r="A20" s="154" t="s">
        <v>2393</v>
      </c>
      <c r="B20" s="155">
        <v>4</v>
      </c>
      <c r="C20" s="155">
        <v>57</v>
      </c>
      <c r="D20" s="155">
        <v>274</v>
      </c>
      <c r="E20" s="155">
        <v>13</v>
      </c>
      <c r="F20" s="155">
        <v>2</v>
      </c>
      <c r="G20" s="155">
        <v>2</v>
      </c>
      <c r="H20" s="155">
        <v>3</v>
      </c>
      <c r="I20" s="155">
        <v>3</v>
      </c>
      <c r="J20" s="155">
        <v>1</v>
      </c>
      <c r="K20" s="155">
        <v>47</v>
      </c>
      <c r="L20" s="155">
        <v>12</v>
      </c>
      <c r="M20" s="155">
        <v>3</v>
      </c>
      <c r="N20" s="155">
        <f t="shared" si="0"/>
        <v>421</v>
      </c>
      <c r="O20" s="155">
        <v>0</v>
      </c>
      <c r="P20" s="155">
        <v>1</v>
      </c>
      <c r="Q20" s="155">
        <f t="shared" si="1"/>
        <v>422</v>
      </c>
      <c r="R20" s="155">
        <v>0</v>
      </c>
    </row>
    <row r="21" spans="1:18" ht="25.5">
      <c r="A21" s="154" t="s">
        <v>2394</v>
      </c>
      <c r="B21" s="155">
        <v>5</v>
      </c>
      <c r="C21" s="155">
        <v>14</v>
      </c>
      <c r="D21" s="155">
        <v>238</v>
      </c>
      <c r="E21" s="155">
        <v>5</v>
      </c>
      <c r="F21" s="155">
        <v>3</v>
      </c>
      <c r="G21" s="155">
        <v>1</v>
      </c>
      <c r="H21" s="155">
        <v>3</v>
      </c>
      <c r="I21" s="155">
        <v>0</v>
      </c>
      <c r="J21" s="155">
        <v>1</v>
      </c>
      <c r="K21" s="155">
        <v>53</v>
      </c>
      <c r="L21" s="155">
        <v>9</v>
      </c>
      <c r="M21" s="155">
        <v>2</v>
      </c>
      <c r="N21" s="155">
        <f t="shared" si="0"/>
        <v>334</v>
      </c>
      <c r="O21" s="155">
        <v>0</v>
      </c>
      <c r="P21" s="155">
        <v>2</v>
      </c>
      <c r="Q21" s="155">
        <f t="shared" si="1"/>
        <v>336</v>
      </c>
      <c r="R21" s="155">
        <v>0</v>
      </c>
    </row>
    <row r="22" spans="1:18" ht="38.25">
      <c r="A22" s="154" t="s">
        <v>2395</v>
      </c>
      <c r="B22" s="155">
        <v>0</v>
      </c>
      <c r="C22" s="155">
        <v>17</v>
      </c>
      <c r="D22" s="155">
        <v>233</v>
      </c>
      <c r="E22" s="155">
        <v>1</v>
      </c>
      <c r="F22" s="155">
        <v>21</v>
      </c>
      <c r="G22" s="155">
        <v>0</v>
      </c>
      <c r="H22" s="155">
        <v>0</v>
      </c>
      <c r="I22" s="155">
        <v>1</v>
      </c>
      <c r="J22" s="155">
        <v>0</v>
      </c>
      <c r="K22" s="155">
        <v>7</v>
      </c>
      <c r="L22" s="155">
        <v>0</v>
      </c>
      <c r="M22" s="155">
        <v>0</v>
      </c>
      <c r="N22" s="155">
        <f t="shared" si="0"/>
        <v>280</v>
      </c>
      <c r="O22" s="155">
        <v>0</v>
      </c>
      <c r="P22" s="155">
        <v>1</v>
      </c>
      <c r="Q22" s="155">
        <f t="shared" si="1"/>
        <v>281</v>
      </c>
      <c r="R22" s="155">
        <v>0</v>
      </c>
    </row>
    <row r="23" spans="1:18" ht="25.5">
      <c r="A23" s="154" t="s">
        <v>2396</v>
      </c>
      <c r="B23" s="155">
        <v>2</v>
      </c>
      <c r="C23" s="155">
        <v>11</v>
      </c>
      <c r="D23" s="155">
        <v>187</v>
      </c>
      <c r="E23" s="155">
        <v>6</v>
      </c>
      <c r="F23" s="155">
        <v>2</v>
      </c>
      <c r="G23" s="155">
        <v>1</v>
      </c>
      <c r="H23" s="155">
        <v>0</v>
      </c>
      <c r="I23" s="155">
        <v>0</v>
      </c>
      <c r="J23" s="155">
        <v>1</v>
      </c>
      <c r="K23" s="155">
        <v>12</v>
      </c>
      <c r="L23" s="155">
        <v>2</v>
      </c>
      <c r="M23" s="155">
        <v>0</v>
      </c>
      <c r="N23" s="155">
        <f t="shared" si="0"/>
        <v>224</v>
      </c>
      <c r="O23" s="155">
        <v>0</v>
      </c>
      <c r="P23" s="155">
        <v>3</v>
      </c>
      <c r="Q23" s="155">
        <f t="shared" si="1"/>
        <v>227</v>
      </c>
      <c r="R23" s="155">
        <v>0</v>
      </c>
    </row>
    <row r="24" spans="1:18" ht="38.25">
      <c r="A24" s="154" t="s">
        <v>2395</v>
      </c>
      <c r="B24" s="155">
        <v>1</v>
      </c>
      <c r="C24" s="155">
        <v>18</v>
      </c>
      <c r="D24" s="155">
        <v>223</v>
      </c>
      <c r="E24" s="155">
        <v>4</v>
      </c>
      <c r="F24" s="155">
        <v>4</v>
      </c>
      <c r="G24" s="155">
        <v>0</v>
      </c>
      <c r="H24" s="155">
        <v>1</v>
      </c>
      <c r="I24" s="155">
        <v>1</v>
      </c>
      <c r="J24" s="155">
        <v>1</v>
      </c>
      <c r="K24" s="155">
        <v>17</v>
      </c>
      <c r="L24" s="155">
        <v>1</v>
      </c>
      <c r="M24" s="155">
        <v>3</v>
      </c>
      <c r="N24" s="155">
        <f t="shared" si="0"/>
        <v>274</v>
      </c>
      <c r="O24" s="155">
        <v>0</v>
      </c>
      <c r="P24" s="155">
        <v>3</v>
      </c>
      <c r="Q24" s="155">
        <f t="shared" si="1"/>
        <v>277</v>
      </c>
      <c r="R24" s="155">
        <v>0</v>
      </c>
    </row>
    <row r="25" spans="1:18" ht="38.25">
      <c r="A25" s="154" t="s">
        <v>2397</v>
      </c>
      <c r="B25" s="155">
        <v>4</v>
      </c>
      <c r="C25" s="155">
        <v>6</v>
      </c>
      <c r="D25" s="155">
        <v>237</v>
      </c>
      <c r="E25" s="155">
        <v>5</v>
      </c>
      <c r="F25" s="155">
        <v>3</v>
      </c>
      <c r="G25" s="155">
        <v>0</v>
      </c>
      <c r="H25" s="155">
        <v>2</v>
      </c>
      <c r="I25" s="155">
        <v>1</v>
      </c>
      <c r="J25" s="155">
        <v>1</v>
      </c>
      <c r="K25" s="155">
        <v>20</v>
      </c>
      <c r="L25" s="155">
        <v>2</v>
      </c>
      <c r="M25" s="155">
        <v>0</v>
      </c>
      <c r="N25" s="155">
        <f t="shared" si="0"/>
        <v>281</v>
      </c>
      <c r="O25" s="155">
        <v>0</v>
      </c>
      <c r="P25" s="155">
        <v>3</v>
      </c>
      <c r="Q25" s="155">
        <f t="shared" si="1"/>
        <v>284</v>
      </c>
      <c r="R25" s="155">
        <v>0</v>
      </c>
    </row>
    <row r="26" spans="1:18" ht="25.5">
      <c r="A26" s="154" t="s">
        <v>2398</v>
      </c>
      <c r="B26" s="155">
        <v>1</v>
      </c>
      <c r="C26" s="155">
        <v>12</v>
      </c>
      <c r="D26" s="155">
        <v>193</v>
      </c>
      <c r="E26" s="155">
        <v>2</v>
      </c>
      <c r="F26" s="155">
        <v>2</v>
      </c>
      <c r="G26" s="155">
        <v>1</v>
      </c>
      <c r="H26" s="155">
        <v>2</v>
      </c>
      <c r="I26" s="155">
        <v>2</v>
      </c>
      <c r="J26" s="155">
        <v>1</v>
      </c>
      <c r="K26" s="155">
        <v>21</v>
      </c>
      <c r="L26" s="155">
        <v>1</v>
      </c>
      <c r="M26" s="155">
        <v>0</v>
      </c>
      <c r="N26" s="155">
        <f t="shared" si="0"/>
        <v>238</v>
      </c>
      <c r="O26" s="155">
        <v>0</v>
      </c>
      <c r="P26" s="155">
        <v>1</v>
      </c>
      <c r="Q26" s="155">
        <f t="shared" si="1"/>
        <v>239</v>
      </c>
      <c r="R26" s="155">
        <v>0</v>
      </c>
    </row>
    <row r="27" spans="1:18" ht="38.25">
      <c r="A27" s="154" t="s">
        <v>2399</v>
      </c>
      <c r="B27" s="155">
        <v>9</v>
      </c>
      <c r="C27" s="155">
        <v>24</v>
      </c>
      <c r="D27" s="155">
        <v>221</v>
      </c>
      <c r="E27" s="155">
        <v>3</v>
      </c>
      <c r="F27" s="155">
        <v>2</v>
      </c>
      <c r="G27" s="155">
        <v>0</v>
      </c>
      <c r="H27" s="155">
        <v>2</v>
      </c>
      <c r="I27" s="155">
        <v>1</v>
      </c>
      <c r="J27" s="155">
        <v>1</v>
      </c>
      <c r="K27" s="155">
        <v>5</v>
      </c>
      <c r="L27" s="155">
        <v>4</v>
      </c>
      <c r="M27" s="155">
        <v>0</v>
      </c>
      <c r="N27" s="155">
        <f t="shared" si="0"/>
        <v>272</v>
      </c>
      <c r="O27" s="155">
        <v>0</v>
      </c>
      <c r="P27" s="155">
        <v>0</v>
      </c>
      <c r="Q27" s="155">
        <f t="shared" si="1"/>
        <v>272</v>
      </c>
      <c r="R27" s="155">
        <v>0</v>
      </c>
    </row>
    <row r="28" spans="1:18" ht="25.5">
      <c r="A28" s="154" t="s">
        <v>2400</v>
      </c>
      <c r="B28" s="156">
        <v>5</v>
      </c>
      <c r="C28" s="156">
        <v>5</v>
      </c>
      <c r="D28" s="156">
        <v>227</v>
      </c>
      <c r="E28" s="156">
        <v>0</v>
      </c>
      <c r="F28" s="156">
        <v>0</v>
      </c>
      <c r="G28" s="156">
        <v>0</v>
      </c>
      <c r="H28" s="156">
        <v>1</v>
      </c>
      <c r="I28" s="156">
        <v>2</v>
      </c>
      <c r="J28" s="156">
        <v>0</v>
      </c>
      <c r="K28" s="156">
        <v>7</v>
      </c>
      <c r="L28" s="156">
        <v>2</v>
      </c>
      <c r="M28" s="156">
        <v>0</v>
      </c>
      <c r="N28" s="155">
        <f t="shared" si="0"/>
        <v>249</v>
      </c>
      <c r="O28" s="155">
        <v>0</v>
      </c>
      <c r="P28" s="156">
        <v>3</v>
      </c>
      <c r="Q28" s="155">
        <f t="shared" si="1"/>
        <v>252</v>
      </c>
      <c r="R28" s="155">
        <v>0</v>
      </c>
    </row>
    <row r="29" spans="1:18" ht="38.25">
      <c r="A29" s="154" t="s">
        <v>2401</v>
      </c>
      <c r="B29" s="156">
        <v>2</v>
      </c>
      <c r="C29" s="156">
        <v>5</v>
      </c>
      <c r="D29" s="156">
        <v>172</v>
      </c>
      <c r="E29" s="156">
        <v>0</v>
      </c>
      <c r="F29" s="156">
        <v>2</v>
      </c>
      <c r="G29" s="156">
        <v>1</v>
      </c>
      <c r="H29" s="156">
        <v>0</v>
      </c>
      <c r="I29" s="156">
        <v>1</v>
      </c>
      <c r="J29" s="156">
        <v>0</v>
      </c>
      <c r="K29" s="156">
        <v>5</v>
      </c>
      <c r="L29" s="156">
        <v>3</v>
      </c>
      <c r="M29" s="156">
        <v>5</v>
      </c>
      <c r="N29" s="155">
        <f t="shared" si="0"/>
        <v>196</v>
      </c>
      <c r="O29" s="155">
        <v>0</v>
      </c>
      <c r="P29" s="156">
        <v>3</v>
      </c>
      <c r="Q29" s="155">
        <f t="shared" si="1"/>
        <v>199</v>
      </c>
      <c r="R29" s="155">
        <v>0</v>
      </c>
    </row>
    <row r="30" spans="1:18" ht="38.25">
      <c r="A30" s="154" t="s">
        <v>2402</v>
      </c>
      <c r="B30" s="156">
        <v>0</v>
      </c>
      <c r="C30" s="156">
        <v>9</v>
      </c>
      <c r="D30" s="156">
        <v>328</v>
      </c>
      <c r="E30" s="156">
        <v>1</v>
      </c>
      <c r="F30" s="156">
        <v>0</v>
      </c>
      <c r="G30" s="156">
        <v>1</v>
      </c>
      <c r="H30" s="156">
        <v>0</v>
      </c>
      <c r="I30" s="156">
        <v>0</v>
      </c>
      <c r="J30" s="156">
        <v>0</v>
      </c>
      <c r="K30" s="156">
        <v>11</v>
      </c>
      <c r="L30" s="156">
        <v>0</v>
      </c>
      <c r="M30" s="156">
        <v>0</v>
      </c>
      <c r="N30" s="155">
        <f t="shared" si="0"/>
        <v>350</v>
      </c>
      <c r="O30" s="155">
        <v>0</v>
      </c>
      <c r="P30" s="156">
        <v>2</v>
      </c>
      <c r="Q30" s="155">
        <f t="shared" si="1"/>
        <v>352</v>
      </c>
      <c r="R30" s="155">
        <v>0</v>
      </c>
    </row>
    <row r="31" spans="1:18" ht="63.75">
      <c r="A31" s="154" t="s">
        <v>2403</v>
      </c>
      <c r="B31" s="156">
        <v>2</v>
      </c>
      <c r="C31" s="156">
        <v>21</v>
      </c>
      <c r="D31" s="156">
        <v>307</v>
      </c>
      <c r="E31" s="156">
        <v>4</v>
      </c>
      <c r="F31" s="156">
        <v>1</v>
      </c>
      <c r="G31" s="156">
        <v>0</v>
      </c>
      <c r="H31" s="156">
        <v>2</v>
      </c>
      <c r="I31" s="156">
        <v>0</v>
      </c>
      <c r="J31" s="156">
        <v>0</v>
      </c>
      <c r="K31" s="156">
        <v>9</v>
      </c>
      <c r="L31" s="156">
        <v>2</v>
      </c>
      <c r="M31" s="156">
        <v>0</v>
      </c>
      <c r="N31" s="155">
        <f t="shared" si="0"/>
        <v>348</v>
      </c>
      <c r="O31" s="155">
        <v>0</v>
      </c>
      <c r="P31" s="156">
        <v>5</v>
      </c>
      <c r="Q31" s="155">
        <f t="shared" si="1"/>
        <v>353</v>
      </c>
      <c r="R31" s="155">
        <v>0</v>
      </c>
    </row>
    <row r="32" spans="1:18" ht="38.25">
      <c r="A32" s="154" t="s">
        <v>2404</v>
      </c>
      <c r="B32" s="156">
        <v>12</v>
      </c>
      <c r="C32" s="156">
        <v>10</v>
      </c>
      <c r="D32" s="156">
        <v>210</v>
      </c>
      <c r="E32" s="156">
        <v>5</v>
      </c>
      <c r="F32" s="156">
        <v>3</v>
      </c>
      <c r="G32" s="156">
        <v>0</v>
      </c>
      <c r="H32" s="156">
        <v>2</v>
      </c>
      <c r="I32" s="156">
        <v>1</v>
      </c>
      <c r="J32" s="156">
        <v>0</v>
      </c>
      <c r="K32" s="156">
        <v>10</v>
      </c>
      <c r="L32" s="156">
        <v>3</v>
      </c>
      <c r="M32" s="156">
        <v>1</v>
      </c>
      <c r="N32" s="155">
        <f t="shared" si="0"/>
        <v>257</v>
      </c>
      <c r="O32" s="155">
        <v>0</v>
      </c>
      <c r="P32" s="156">
        <v>6</v>
      </c>
      <c r="Q32" s="155">
        <f t="shared" si="1"/>
        <v>263</v>
      </c>
      <c r="R32" s="155">
        <v>0</v>
      </c>
    </row>
    <row r="33" spans="1:18" ht="25.5">
      <c r="A33" s="154" t="s">
        <v>2405</v>
      </c>
      <c r="B33" s="156">
        <v>6</v>
      </c>
      <c r="C33" s="156">
        <v>15</v>
      </c>
      <c r="D33" s="156">
        <v>374</v>
      </c>
      <c r="E33" s="156">
        <v>5</v>
      </c>
      <c r="F33" s="156">
        <v>9</v>
      </c>
      <c r="G33" s="156">
        <v>2</v>
      </c>
      <c r="H33" s="156">
        <v>1</v>
      </c>
      <c r="I33" s="156">
        <v>1</v>
      </c>
      <c r="J33" s="156">
        <v>5</v>
      </c>
      <c r="K33" s="156">
        <v>33</v>
      </c>
      <c r="L33" s="156">
        <v>6</v>
      </c>
      <c r="M33" s="156">
        <v>7</v>
      </c>
      <c r="N33" s="155">
        <f t="shared" si="0"/>
        <v>464</v>
      </c>
      <c r="O33" s="155">
        <v>0</v>
      </c>
      <c r="P33" s="156">
        <v>10</v>
      </c>
      <c r="Q33" s="155">
        <f t="shared" si="1"/>
        <v>474</v>
      </c>
      <c r="R33" s="155">
        <v>0</v>
      </c>
    </row>
    <row r="34" spans="1:18" ht="25.5">
      <c r="A34" s="154" t="s">
        <v>2406</v>
      </c>
      <c r="B34" s="156">
        <v>2</v>
      </c>
      <c r="C34" s="156">
        <v>11</v>
      </c>
      <c r="D34" s="156">
        <v>406</v>
      </c>
      <c r="E34" s="156">
        <v>2</v>
      </c>
      <c r="F34" s="156">
        <v>0</v>
      </c>
      <c r="G34" s="156">
        <v>0</v>
      </c>
      <c r="H34" s="156">
        <v>0</v>
      </c>
      <c r="I34" s="156">
        <v>0</v>
      </c>
      <c r="J34" s="156">
        <v>1</v>
      </c>
      <c r="K34" s="156">
        <v>51</v>
      </c>
      <c r="L34" s="156">
        <v>5</v>
      </c>
      <c r="M34" s="156">
        <v>1</v>
      </c>
      <c r="N34" s="155">
        <f t="shared" si="0"/>
        <v>479</v>
      </c>
      <c r="O34" s="155">
        <v>0</v>
      </c>
      <c r="P34" s="156">
        <v>6</v>
      </c>
      <c r="Q34" s="155">
        <f t="shared" si="1"/>
        <v>485</v>
      </c>
      <c r="R34" s="155">
        <v>0</v>
      </c>
    </row>
    <row r="35" spans="1:18" ht="25.5">
      <c r="A35" s="154" t="s">
        <v>2407</v>
      </c>
      <c r="B35" s="156">
        <v>3</v>
      </c>
      <c r="C35" s="156">
        <v>13</v>
      </c>
      <c r="D35" s="156">
        <v>379</v>
      </c>
      <c r="E35" s="156">
        <v>7</v>
      </c>
      <c r="F35" s="156">
        <v>0</v>
      </c>
      <c r="G35" s="156">
        <v>4</v>
      </c>
      <c r="H35" s="156">
        <v>1</v>
      </c>
      <c r="I35" s="156">
        <v>0</v>
      </c>
      <c r="J35" s="156">
        <v>0</v>
      </c>
      <c r="K35" s="156">
        <v>27</v>
      </c>
      <c r="L35" s="156">
        <v>17</v>
      </c>
      <c r="M35" s="156">
        <v>3</v>
      </c>
      <c r="N35" s="155">
        <f t="shared" si="0"/>
        <v>454</v>
      </c>
      <c r="O35" s="155">
        <v>0</v>
      </c>
      <c r="P35" s="156">
        <v>2</v>
      </c>
      <c r="Q35" s="155">
        <f t="shared" si="1"/>
        <v>456</v>
      </c>
      <c r="R35" s="155">
        <v>0</v>
      </c>
    </row>
    <row r="36" spans="1:18" ht="38.25">
      <c r="A36" s="154" t="s">
        <v>2408</v>
      </c>
      <c r="B36" s="156">
        <v>4</v>
      </c>
      <c r="C36" s="156">
        <v>32</v>
      </c>
      <c r="D36" s="156">
        <v>260</v>
      </c>
      <c r="E36" s="156">
        <v>5</v>
      </c>
      <c r="F36" s="156">
        <v>5</v>
      </c>
      <c r="G36" s="156">
        <v>1</v>
      </c>
      <c r="H36" s="156">
        <v>3</v>
      </c>
      <c r="I36" s="156">
        <v>2</v>
      </c>
      <c r="J36" s="156">
        <v>4</v>
      </c>
      <c r="K36" s="156">
        <v>55</v>
      </c>
      <c r="L36" s="156">
        <v>4</v>
      </c>
      <c r="M36" s="156">
        <v>2</v>
      </c>
      <c r="N36" s="155">
        <f t="shared" si="0"/>
        <v>377</v>
      </c>
      <c r="O36" s="155">
        <v>0</v>
      </c>
      <c r="P36" s="156">
        <v>3</v>
      </c>
      <c r="Q36" s="155">
        <f t="shared" si="1"/>
        <v>380</v>
      </c>
      <c r="R36" s="155">
        <v>0</v>
      </c>
    </row>
    <row r="37" spans="1:18" ht="38.25">
      <c r="A37" s="154" t="s">
        <v>2408</v>
      </c>
      <c r="B37" s="156">
        <v>1</v>
      </c>
      <c r="C37" s="156">
        <v>13</v>
      </c>
      <c r="D37" s="156">
        <v>211</v>
      </c>
      <c r="E37" s="156">
        <v>4</v>
      </c>
      <c r="F37" s="156">
        <v>4</v>
      </c>
      <c r="G37" s="156">
        <v>1</v>
      </c>
      <c r="H37" s="156">
        <v>0</v>
      </c>
      <c r="I37" s="156">
        <v>0</v>
      </c>
      <c r="J37" s="156">
        <v>1</v>
      </c>
      <c r="K37" s="156">
        <v>28</v>
      </c>
      <c r="L37" s="156">
        <v>0</v>
      </c>
      <c r="M37" s="156">
        <v>0</v>
      </c>
      <c r="N37" s="155">
        <f t="shared" si="0"/>
        <v>263</v>
      </c>
      <c r="O37" s="155">
        <v>0</v>
      </c>
      <c r="P37" s="156">
        <v>1</v>
      </c>
      <c r="Q37" s="155">
        <f t="shared" si="1"/>
        <v>264</v>
      </c>
      <c r="R37" s="155">
        <v>0</v>
      </c>
    </row>
    <row r="38" spans="1:18" ht="38.25">
      <c r="A38" s="154" t="s">
        <v>2409</v>
      </c>
      <c r="B38" s="156">
        <v>4</v>
      </c>
      <c r="C38" s="156">
        <v>18</v>
      </c>
      <c r="D38" s="156">
        <v>353</v>
      </c>
      <c r="E38" s="156">
        <v>9</v>
      </c>
      <c r="F38" s="156">
        <v>2</v>
      </c>
      <c r="G38" s="156">
        <v>3</v>
      </c>
      <c r="H38" s="156">
        <v>5</v>
      </c>
      <c r="I38" s="156">
        <v>1</v>
      </c>
      <c r="J38" s="156">
        <v>5</v>
      </c>
      <c r="K38" s="156">
        <v>11</v>
      </c>
      <c r="L38" s="156">
        <v>4</v>
      </c>
      <c r="M38" s="156">
        <v>5</v>
      </c>
      <c r="N38" s="155">
        <f t="shared" si="0"/>
        <v>420</v>
      </c>
      <c r="O38" s="155">
        <v>0</v>
      </c>
      <c r="P38" s="156">
        <v>9</v>
      </c>
      <c r="Q38" s="155">
        <f t="shared" si="1"/>
        <v>429</v>
      </c>
      <c r="R38" s="155">
        <v>0</v>
      </c>
    </row>
    <row r="39" spans="1:18" ht="38.25">
      <c r="A39" s="154" t="s">
        <v>2410</v>
      </c>
      <c r="B39" s="156">
        <v>1</v>
      </c>
      <c r="C39" s="156">
        <v>31</v>
      </c>
      <c r="D39" s="156">
        <v>394</v>
      </c>
      <c r="E39" s="156">
        <v>1</v>
      </c>
      <c r="F39" s="156">
        <v>1</v>
      </c>
      <c r="G39" s="156">
        <v>0</v>
      </c>
      <c r="H39" s="156">
        <v>0</v>
      </c>
      <c r="I39" s="156">
        <v>0</v>
      </c>
      <c r="J39" s="156">
        <v>0</v>
      </c>
      <c r="K39" s="156">
        <v>5</v>
      </c>
      <c r="L39" s="156">
        <v>3</v>
      </c>
      <c r="M39" s="156">
        <v>1</v>
      </c>
      <c r="N39" s="155">
        <f t="shared" si="0"/>
        <v>437</v>
      </c>
      <c r="O39" s="155">
        <v>0</v>
      </c>
      <c r="P39" s="156">
        <v>3</v>
      </c>
      <c r="Q39" s="155">
        <f t="shared" si="1"/>
        <v>440</v>
      </c>
      <c r="R39" s="155">
        <v>0</v>
      </c>
    </row>
    <row r="40" spans="1:18" ht="38.25">
      <c r="A40" s="154" t="s">
        <v>2411</v>
      </c>
      <c r="B40" s="156">
        <v>1</v>
      </c>
      <c r="C40" s="156">
        <v>11</v>
      </c>
      <c r="D40" s="156">
        <v>237</v>
      </c>
      <c r="E40" s="156">
        <v>3</v>
      </c>
      <c r="F40" s="156">
        <v>0</v>
      </c>
      <c r="G40" s="156">
        <v>1</v>
      </c>
      <c r="H40" s="156">
        <v>0</v>
      </c>
      <c r="I40" s="156">
        <v>1</v>
      </c>
      <c r="J40" s="156">
        <v>0</v>
      </c>
      <c r="K40" s="156">
        <v>14</v>
      </c>
      <c r="L40" s="156">
        <v>1</v>
      </c>
      <c r="M40" s="156">
        <v>0</v>
      </c>
      <c r="N40" s="155">
        <f t="shared" si="0"/>
        <v>269</v>
      </c>
      <c r="O40" s="155">
        <v>0</v>
      </c>
      <c r="P40" s="156">
        <v>1</v>
      </c>
      <c r="Q40" s="155">
        <f t="shared" si="1"/>
        <v>270</v>
      </c>
      <c r="R40" s="155">
        <v>0</v>
      </c>
    </row>
    <row r="41" spans="1:18" ht="25.5">
      <c r="A41" s="154" t="s">
        <v>2412</v>
      </c>
      <c r="B41" s="156">
        <v>0</v>
      </c>
      <c r="C41" s="156">
        <v>19</v>
      </c>
      <c r="D41" s="156">
        <v>298</v>
      </c>
      <c r="E41" s="156">
        <v>1</v>
      </c>
      <c r="F41" s="156">
        <v>0</v>
      </c>
      <c r="G41" s="156">
        <v>2</v>
      </c>
      <c r="H41" s="156">
        <v>6</v>
      </c>
      <c r="I41" s="156">
        <v>0</v>
      </c>
      <c r="J41" s="156">
        <v>3</v>
      </c>
      <c r="K41" s="156">
        <v>11</v>
      </c>
      <c r="L41" s="156">
        <v>1</v>
      </c>
      <c r="M41" s="156">
        <v>3</v>
      </c>
      <c r="N41" s="155">
        <f t="shared" si="0"/>
        <v>344</v>
      </c>
      <c r="O41" s="155">
        <v>0</v>
      </c>
      <c r="P41" s="156">
        <v>3</v>
      </c>
      <c r="Q41" s="156">
        <f t="shared" si="1"/>
        <v>347</v>
      </c>
      <c r="R41" s="155">
        <v>0</v>
      </c>
    </row>
    <row r="42" spans="1:18" ht="51">
      <c r="A42" s="154" t="s">
        <v>2413</v>
      </c>
      <c r="B42" s="156">
        <v>0</v>
      </c>
      <c r="C42" s="156">
        <v>4</v>
      </c>
      <c r="D42" s="156">
        <v>303</v>
      </c>
      <c r="E42" s="156">
        <v>1</v>
      </c>
      <c r="F42" s="156">
        <v>0</v>
      </c>
      <c r="G42" s="156">
        <v>0</v>
      </c>
      <c r="H42" s="156">
        <v>0</v>
      </c>
      <c r="I42" s="156">
        <v>0</v>
      </c>
      <c r="J42" s="156">
        <v>0</v>
      </c>
      <c r="K42" s="156">
        <v>13</v>
      </c>
      <c r="L42" s="156">
        <v>0</v>
      </c>
      <c r="M42" s="156">
        <v>0</v>
      </c>
      <c r="N42" s="155">
        <f t="shared" si="0"/>
        <v>321</v>
      </c>
      <c r="O42" s="155">
        <v>0</v>
      </c>
      <c r="P42" s="156">
        <v>0</v>
      </c>
      <c r="Q42" s="156">
        <f t="shared" si="1"/>
        <v>321</v>
      </c>
      <c r="R42" s="155">
        <v>0</v>
      </c>
    </row>
    <row r="43" spans="1:18" ht="38.25">
      <c r="A43" s="154" t="s">
        <v>2414</v>
      </c>
      <c r="B43" s="156">
        <v>3</v>
      </c>
      <c r="C43" s="156">
        <v>15</v>
      </c>
      <c r="D43" s="156">
        <v>277</v>
      </c>
      <c r="E43" s="156">
        <v>5</v>
      </c>
      <c r="F43" s="156">
        <v>9</v>
      </c>
      <c r="G43" s="156">
        <v>0</v>
      </c>
      <c r="H43" s="156">
        <v>0</v>
      </c>
      <c r="I43" s="156">
        <v>0</v>
      </c>
      <c r="J43" s="156">
        <v>0</v>
      </c>
      <c r="K43" s="156">
        <v>9</v>
      </c>
      <c r="L43" s="156">
        <v>1</v>
      </c>
      <c r="M43" s="156">
        <v>0</v>
      </c>
      <c r="N43" s="155">
        <f t="shared" si="0"/>
        <v>319</v>
      </c>
      <c r="O43" s="155">
        <v>0</v>
      </c>
      <c r="P43" s="156">
        <v>1</v>
      </c>
      <c r="Q43" s="156">
        <f t="shared" si="1"/>
        <v>320</v>
      </c>
      <c r="R43" s="155">
        <v>0</v>
      </c>
    </row>
    <row r="44" spans="1:18" ht="38.25">
      <c r="A44" s="154" t="s">
        <v>2415</v>
      </c>
      <c r="B44" s="156">
        <v>3</v>
      </c>
      <c r="C44" s="156">
        <v>27</v>
      </c>
      <c r="D44" s="156">
        <v>214</v>
      </c>
      <c r="E44" s="156">
        <v>6</v>
      </c>
      <c r="F44" s="156">
        <v>0</v>
      </c>
      <c r="G44" s="156">
        <v>1</v>
      </c>
      <c r="H44" s="156">
        <v>0</v>
      </c>
      <c r="I44" s="156">
        <v>0</v>
      </c>
      <c r="J44" s="156">
        <v>1</v>
      </c>
      <c r="K44" s="156">
        <v>5</v>
      </c>
      <c r="L44" s="156">
        <v>0</v>
      </c>
      <c r="M44" s="156">
        <v>0</v>
      </c>
      <c r="N44" s="155">
        <f t="shared" si="0"/>
        <v>257</v>
      </c>
      <c r="O44" s="155">
        <v>0</v>
      </c>
      <c r="P44" s="156">
        <v>0</v>
      </c>
      <c r="Q44" s="156">
        <f t="shared" si="1"/>
        <v>257</v>
      </c>
      <c r="R44" s="155">
        <v>0</v>
      </c>
    </row>
    <row r="45" spans="1:18" ht="38.25">
      <c r="A45" s="154" t="s">
        <v>2416</v>
      </c>
      <c r="B45" s="156">
        <v>0</v>
      </c>
      <c r="C45" s="156">
        <v>7</v>
      </c>
      <c r="D45" s="156">
        <v>292</v>
      </c>
      <c r="E45" s="156">
        <v>1</v>
      </c>
      <c r="F45" s="156">
        <v>1</v>
      </c>
      <c r="G45" s="156">
        <v>0</v>
      </c>
      <c r="H45" s="156">
        <v>0</v>
      </c>
      <c r="I45" s="156">
        <v>0</v>
      </c>
      <c r="J45" s="156">
        <v>0</v>
      </c>
      <c r="K45" s="156">
        <v>15</v>
      </c>
      <c r="L45" s="156">
        <v>1</v>
      </c>
      <c r="M45" s="156">
        <v>0</v>
      </c>
      <c r="N45" s="155">
        <f t="shared" si="0"/>
        <v>317</v>
      </c>
      <c r="O45" s="155">
        <v>0</v>
      </c>
      <c r="P45" s="156">
        <v>2</v>
      </c>
      <c r="Q45" s="156">
        <f t="shared" si="1"/>
        <v>319</v>
      </c>
      <c r="R45" s="155">
        <v>0</v>
      </c>
    </row>
    <row r="46" spans="1:18" ht="38.25">
      <c r="A46" s="154" t="s">
        <v>2417</v>
      </c>
      <c r="B46" s="156">
        <v>1</v>
      </c>
      <c r="C46" s="156">
        <v>9</v>
      </c>
      <c r="D46" s="156">
        <v>577</v>
      </c>
      <c r="E46" s="156">
        <v>1</v>
      </c>
      <c r="F46" s="156">
        <v>0</v>
      </c>
      <c r="G46" s="156">
        <v>2</v>
      </c>
      <c r="H46" s="156">
        <v>0</v>
      </c>
      <c r="I46" s="156">
        <v>1</v>
      </c>
      <c r="J46" s="156">
        <v>1</v>
      </c>
      <c r="K46" s="156">
        <v>10</v>
      </c>
      <c r="L46" s="156">
        <v>0</v>
      </c>
      <c r="M46" s="156">
        <v>0</v>
      </c>
      <c r="N46" s="155">
        <f t="shared" si="0"/>
        <v>602</v>
      </c>
      <c r="O46" s="155">
        <v>0</v>
      </c>
      <c r="P46" s="156">
        <v>1</v>
      </c>
      <c r="Q46" s="156">
        <f t="shared" si="1"/>
        <v>603</v>
      </c>
      <c r="R46" s="155">
        <v>0</v>
      </c>
    </row>
    <row r="47" spans="1:18" ht="38.25">
      <c r="A47" s="154" t="s">
        <v>2418</v>
      </c>
      <c r="B47" s="156">
        <v>1</v>
      </c>
      <c r="C47" s="156">
        <v>17</v>
      </c>
      <c r="D47" s="156">
        <v>208</v>
      </c>
      <c r="E47" s="156">
        <v>2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1</v>
      </c>
      <c r="L47" s="156">
        <v>0</v>
      </c>
      <c r="M47" s="156">
        <v>0</v>
      </c>
      <c r="N47" s="155">
        <f t="shared" si="0"/>
        <v>229</v>
      </c>
      <c r="O47" s="155">
        <v>0</v>
      </c>
      <c r="P47" s="156">
        <v>0</v>
      </c>
      <c r="Q47" s="156">
        <f t="shared" si="1"/>
        <v>229</v>
      </c>
      <c r="R47" s="155">
        <v>0</v>
      </c>
    </row>
    <row r="48" spans="1:18" ht="25.5">
      <c r="A48" s="154" t="s">
        <v>2419</v>
      </c>
      <c r="B48" s="156">
        <v>10</v>
      </c>
      <c r="C48" s="156">
        <v>24</v>
      </c>
      <c r="D48" s="156">
        <v>434</v>
      </c>
      <c r="E48" s="156">
        <v>7</v>
      </c>
      <c r="F48" s="156">
        <v>3</v>
      </c>
      <c r="G48" s="156">
        <v>2</v>
      </c>
      <c r="H48" s="156">
        <v>6</v>
      </c>
      <c r="I48" s="156">
        <v>4</v>
      </c>
      <c r="J48" s="156">
        <v>3</v>
      </c>
      <c r="K48" s="156">
        <v>16</v>
      </c>
      <c r="L48" s="156">
        <v>17</v>
      </c>
      <c r="M48" s="156">
        <v>11</v>
      </c>
      <c r="N48" s="155">
        <f t="shared" si="0"/>
        <v>537</v>
      </c>
      <c r="O48" s="155">
        <v>0</v>
      </c>
      <c r="P48" s="156">
        <v>37</v>
      </c>
      <c r="Q48" s="156">
        <f t="shared" si="1"/>
        <v>574</v>
      </c>
      <c r="R48" s="155">
        <v>0</v>
      </c>
    </row>
    <row r="49" spans="1:18" ht="38.25">
      <c r="A49" s="154" t="s">
        <v>2420</v>
      </c>
      <c r="B49" s="156">
        <v>4</v>
      </c>
      <c r="C49" s="156">
        <v>16</v>
      </c>
      <c r="D49" s="156">
        <v>368</v>
      </c>
      <c r="E49" s="156">
        <v>3</v>
      </c>
      <c r="F49" s="156">
        <v>1</v>
      </c>
      <c r="G49" s="156">
        <v>0</v>
      </c>
      <c r="H49" s="156">
        <v>0</v>
      </c>
      <c r="I49" s="156">
        <v>1</v>
      </c>
      <c r="J49" s="156">
        <v>1</v>
      </c>
      <c r="K49" s="156">
        <v>34</v>
      </c>
      <c r="L49" s="156">
        <v>5</v>
      </c>
      <c r="M49" s="156">
        <v>1</v>
      </c>
      <c r="N49" s="155">
        <f t="shared" si="0"/>
        <v>434</v>
      </c>
      <c r="O49" s="155">
        <v>0</v>
      </c>
      <c r="P49" s="156">
        <v>3</v>
      </c>
      <c r="Q49" s="156">
        <f t="shared" si="1"/>
        <v>437</v>
      </c>
      <c r="R49" s="155">
        <v>0</v>
      </c>
    </row>
    <row r="50" spans="1:18" ht="25.5">
      <c r="A50" s="154" t="s">
        <v>2421</v>
      </c>
      <c r="B50" s="156">
        <v>0</v>
      </c>
      <c r="C50" s="156">
        <v>4</v>
      </c>
      <c r="D50" s="156">
        <v>202</v>
      </c>
      <c r="E50" s="156">
        <v>1</v>
      </c>
      <c r="F50" s="156">
        <v>0</v>
      </c>
      <c r="G50" s="156">
        <v>0</v>
      </c>
      <c r="H50" s="156">
        <v>0</v>
      </c>
      <c r="I50" s="156">
        <v>0</v>
      </c>
      <c r="J50" s="156">
        <v>0</v>
      </c>
      <c r="K50" s="156">
        <v>0</v>
      </c>
      <c r="L50" s="156">
        <v>0</v>
      </c>
      <c r="M50" s="156">
        <v>1</v>
      </c>
      <c r="N50" s="155">
        <f t="shared" si="0"/>
        <v>208</v>
      </c>
      <c r="O50" s="155">
        <v>0</v>
      </c>
      <c r="P50" s="156">
        <v>0</v>
      </c>
      <c r="Q50" s="156">
        <f t="shared" si="1"/>
        <v>208</v>
      </c>
      <c r="R50" s="155">
        <v>0</v>
      </c>
    </row>
    <row r="51" spans="1:18" ht="25.5">
      <c r="A51" s="154" t="s">
        <v>2422</v>
      </c>
      <c r="B51" s="156">
        <v>0</v>
      </c>
      <c r="C51" s="156">
        <v>20</v>
      </c>
      <c r="D51" s="156">
        <v>369</v>
      </c>
      <c r="E51" s="156">
        <v>1</v>
      </c>
      <c r="F51" s="156">
        <v>0</v>
      </c>
      <c r="G51" s="156">
        <v>0</v>
      </c>
      <c r="H51" s="156">
        <v>2</v>
      </c>
      <c r="I51" s="156">
        <v>1</v>
      </c>
      <c r="J51" s="156">
        <v>0</v>
      </c>
      <c r="K51" s="156">
        <v>4</v>
      </c>
      <c r="L51" s="156">
        <v>8</v>
      </c>
      <c r="M51" s="156">
        <v>1</v>
      </c>
      <c r="N51" s="155">
        <f t="shared" si="0"/>
        <v>406</v>
      </c>
      <c r="O51" s="155">
        <v>0</v>
      </c>
      <c r="P51" s="156">
        <v>5</v>
      </c>
      <c r="Q51" s="156">
        <f t="shared" si="1"/>
        <v>411</v>
      </c>
      <c r="R51" s="155">
        <v>0</v>
      </c>
    </row>
    <row r="52" spans="1:18" ht="51">
      <c r="A52" s="154" t="s">
        <v>2423</v>
      </c>
      <c r="B52" s="156">
        <v>4</v>
      </c>
      <c r="C52" s="156">
        <v>7</v>
      </c>
      <c r="D52" s="156">
        <v>140</v>
      </c>
      <c r="E52" s="156">
        <v>6</v>
      </c>
      <c r="F52" s="156">
        <v>2</v>
      </c>
      <c r="G52" s="156">
        <v>5</v>
      </c>
      <c r="H52" s="156">
        <v>0</v>
      </c>
      <c r="I52" s="156">
        <v>1</v>
      </c>
      <c r="J52" s="156">
        <v>0</v>
      </c>
      <c r="K52" s="156">
        <v>20</v>
      </c>
      <c r="L52" s="156">
        <v>3</v>
      </c>
      <c r="M52" s="156">
        <v>1</v>
      </c>
      <c r="N52" s="155">
        <f t="shared" si="0"/>
        <v>189</v>
      </c>
      <c r="O52" s="155">
        <v>0</v>
      </c>
      <c r="P52" s="156">
        <v>3</v>
      </c>
      <c r="Q52" s="156">
        <f t="shared" si="1"/>
        <v>192</v>
      </c>
      <c r="R52" s="155">
        <v>0</v>
      </c>
    </row>
    <row r="53" spans="1:18" ht="25.5">
      <c r="A53" s="154" t="s">
        <v>2422</v>
      </c>
      <c r="B53" s="156">
        <v>4</v>
      </c>
      <c r="C53" s="156">
        <v>74</v>
      </c>
      <c r="D53" s="156">
        <v>193</v>
      </c>
      <c r="E53" s="156">
        <v>9</v>
      </c>
      <c r="F53" s="156">
        <v>3</v>
      </c>
      <c r="G53" s="156">
        <v>3</v>
      </c>
      <c r="H53" s="156">
        <v>2</v>
      </c>
      <c r="I53" s="156">
        <v>1</v>
      </c>
      <c r="J53" s="156">
        <v>0</v>
      </c>
      <c r="K53" s="156">
        <v>7</v>
      </c>
      <c r="L53" s="156">
        <v>10</v>
      </c>
      <c r="M53" s="156">
        <v>1</v>
      </c>
      <c r="N53" s="155">
        <f t="shared" si="0"/>
        <v>307</v>
      </c>
      <c r="O53" s="155">
        <v>0</v>
      </c>
      <c r="P53" s="156">
        <v>10</v>
      </c>
      <c r="Q53" s="156">
        <f t="shared" si="1"/>
        <v>317</v>
      </c>
      <c r="R53" s="155">
        <v>0</v>
      </c>
    </row>
    <row r="54" spans="1:18" ht="38.25">
      <c r="A54" s="154" t="s">
        <v>2424</v>
      </c>
      <c r="B54" s="156">
        <v>12</v>
      </c>
      <c r="C54" s="156">
        <v>48</v>
      </c>
      <c r="D54" s="156">
        <v>393</v>
      </c>
      <c r="E54" s="156">
        <v>6</v>
      </c>
      <c r="F54" s="156">
        <v>0</v>
      </c>
      <c r="G54" s="156">
        <v>2</v>
      </c>
      <c r="H54" s="156">
        <v>1</v>
      </c>
      <c r="I54" s="156">
        <v>1</v>
      </c>
      <c r="J54" s="156">
        <v>3</v>
      </c>
      <c r="K54" s="156">
        <v>23</v>
      </c>
      <c r="L54" s="156">
        <v>4</v>
      </c>
      <c r="M54" s="156">
        <v>21</v>
      </c>
      <c r="N54" s="155">
        <f t="shared" si="0"/>
        <v>514</v>
      </c>
      <c r="O54" s="155">
        <v>0</v>
      </c>
      <c r="P54" s="156">
        <v>16</v>
      </c>
      <c r="Q54" s="156">
        <f t="shared" si="1"/>
        <v>530</v>
      </c>
      <c r="R54" s="155">
        <v>0</v>
      </c>
    </row>
    <row r="55" spans="1:18" ht="38.25">
      <c r="A55" s="154" t="s">
        <v>2424</v>
      </c>
      <c r="B55" s="156">
        <v>5</v>
      </c>
      <c r="C55" s="156">
        <v>12</v>
      </c>
      <c r="D55" s="156">
        <v>285</v>
      </c>
      <c r="E55" s="156">
        <v>9</v>
      </c>
      <c r="F55" s="156">
        <v>2</v>
      </c>
      <c r="G55" s="156">
        <v>2</v>
      </c>
      <c r="H55" s="156">
        <v>2</v>
      </c>
      <c r="I55" s="156">
        <v>0</v>
      </c>
      <c r="J55" s="156">
        <v>1</v>
      </c>
      <c r="K55" s="156">
        <v>11</v>
      </c>
      <c r="L55" s="156">
        <v>6</v>
      </c>
      <c r="M55" s="156">
        <v>2</v>
      </c>
      <c r="N55" s="155">
        <f t="shared" si="0"/>
        <v>337</v>
      </c>
      <c r="O55" s="155">
        <v>0</v>
      </c>
      <c r="P55" s="156">
        <v>11</v>
      </c>
      <c r="Q55" s="156">
        <f t="shared" si="1"/>
        <v>348</v>
      </c>
      <c r="R55" s="155">
        <v>0</v>
      </c>
    </row>
    <row r="56" spans="1:18" ht="38.25">
      <c r="A56" s="154" t="s">
        <v>2425</v>
      </c>
      <c r="B56" s="156">
        <v>0</v>
      </c>
      <c r="C56" s="156">
        <v>4</v>
      </c>
      <c r="D56" s="156">
        <v>282</v>
      </c>
      <c r="E56" s="156">
        <v>1</v>
      </c>
      <c r="F56" s="156">
        <v>0</v>
      </c>
      <c r="G56" s="156">
        <v>1</v>
      </c>
      <c r="H56" s="156">
        <v>0</v>
      </c>
      <c r="I56" s="156">
        <v>0</v>
      </c>
      <c r="J56" s="156">
        <v>0</v>
      </c>
      <c r="K56" s="156">
        <v>26</v>
      </c>
      <c r="L56" s="156">
        <v>1</v>
      </c>
      <c r="M56" s="156">
        <v>1</v>
      </c>
      <c r="N56" s="155">
        <f t="shared" si="0"/>
        <v>316</v>
      </c>
      <c r="O56" s="155">
        <v>0</v>
      </c>
      <c r="P56" s="156">
        <v>0</v>
      </c>
      <c r="Q56" s="156">
        <f t="shared" si="1"/>
        <v>316</v>
      </c>
      <c r="R56" s="155">
        <v>0</v>
      </c>
    </row>
    <row r="57" spans="1:18" ht="63.75">
      <c r="A57" s="154" t="s">
        <v>2426</v>
      </c>
      <c r="B57" s="156">
        <v>0</v>
      </c>
      <c r="C57" s="156">
        <v>2</v>
      </c>
      <c r="D57" s="156">
        <v>127</v>
      </c>
      <c r="E57" s="156">
        <v>3</v>
      </c>
      <c r="F57" s="156">
        <v>0</v>
      </c>
      <c r="G57" s="156">
        <v>1</v>
      </c>
      <c r="H57" s="156">
        <v>0</v>
      </c>
      <c r="I57" s="156">
        <v>0</v>
      </c>
      <c r="J57" s="156">
        <v>0</v>
      </c>
      <c r="K57" s="156">
        <v>17</v>
      </c>
      <c r="L57" s="156">
        <v>3</v>
      </c>
      <c r="M57" s="156">
        <v>0</v>
      </c>
      <c r="N57" s="155">
        <f t="shared" si="0"/>
        <v>153</v>
      </c>
      <c r="O57" s="155">
        <v>0</v>
      </c>
      <c r="P57" s="156">
        <v>0</v>
      </c>
      <c r="Q57" s="156">
        <f t="shared" si="1"/>
        <v>153</v>
      </c>
      <c r="R57" s="155">
        <v>0</v>
      </c>
    </row>
    <row r="58" spans="1:18" ht="38.25">
      <c r="A58" s="154" t="s">
        <v>2425</v>
      </c>
      <c r="B58" s="156">
        <v>1</v>
      </c>
      <c r="C58" s="156">
        <v>23</v>
      </c>
      <c r="D58" s="156">
        <v>72</v>
      </c>
      <c r="E58" s="156">
        <v>0</v>
      </c>
      <c r="F58" s="156">
        <v>0</v>
      </c>
      <c r="G58" s="156">
        <v>0</v>
      </c>
      <c r="H58" s="156">
        <v>1</v>
      </c>
      <c r="I58" s="156">
        <v>0</v>
      </c>
      <c r="J58" s="156">
        <v>0</v>
      </c>
      <c r="K58" s="156">
        <v>12</v>
      </c>
      <c r="L58" s="156">
        <v>0</v>
      </c>
      <c r="M58" s="156">
        <v>0</v>
      </c>
      <c r="N58" s="155">
        <f t="shared" si="0"/>
        <v>109</v>
      </c>
      <c r="O58" s="155">
        <v>0</v>
      </c>
      <c r="P58" s="156">
        <v>3</v>
      </c>
      <c r="Q58" s="156">
        <f t="shared" si="1"/>
        <v>112</v>
      </c>
      <c r="R58" s="155">
        <v>0</v>
      </c>
    </row>
    <row r="59" spans="1:18" ht="38.25">
      <c r="A59" s="154" t="s">
        <v>2427</v>
      </c>
      <c r="B59" s="156">
        <v>1</v>
      </c>
      <c r="C59" s="156">
        <v>15</v>
      </c>
      <c r="D59" s="156">
        <v>131</v>
      </c>
      <c r="E59" s="156">
        <v>2</v>
      </c>
      <c r="F59" s="156">
        <v>3</v>
      </c>
      <c r="G59" s="156">
        <v>1</v>
      </c>
      <c r="H59" s="156">
        <v>1</v>
      </c>
      <c r="I59" s="156">
        <v>2</v>
      </c>
      <c r="J59" s="156">
        <v>0</v>
      </c>
      <c r="K59" s="156">
        <v>23</v>
      </c>
      <c r="L59" s="156">
        <v>0</v>
      </c>
      <c r="M59" s="156">
        <v>2</v>
      </c>
      <c r="N59" s="155">
        <f t="shared" si="0"/>
        <v>181</v>
      </c>
      <c r="O59" s="155">
        <v>0</v>
      </c>
      <c r="P59" s="156">
        <v>0</v>
      </c>
      <c r="Q59" s="156">
        <f t="shared" si="1"/>
        <v>181</v>
      </c>
      <c r="R59" s="155">
        <v>0</v>
      </c>
    </row>
    <row r="60" spans="1:18" ht="25.5">
      <c r="A60" s="154" t="s">
        <v>2428</v>
      </c>
      <c r="B60" s="156">
        <v>1</v>
      </c>
      <c r="C60" s="156">
        <v>4</v>
      </c>
      <c r="D60" s="156">
        <v>393</v>
      </c>
      <c r="E60" s="156">
        <v>2</v>
      </c>
      <c r="F60" s="156">
        <v>1</v>
      </c>
      <c r="G60" s="156">
        <v>0</v>
      </c>
      <c r="H60" s="156">
        <v>1</v>
      </c>
      <c r="I60" s="156">
        <v>0</v>
      </c>
      <c r="J60" s="156">
        <v>0</v>
      </c>
      <c r="K60" s="156">
        <v>0</v>
      </c>
      <c r="L60" s="156">
        <v>1</v>
      </c>
      <c r="M60" s="156">
        <v>0</v>
      </c>
      <c r="N60" s="155">
        <f t="shared" si="0"/>
        <v>403</v>
      </c>
      <c r="O60" s="155">
        <v>0</v>
      </c>
      <c r="P60" s="156">
        <v>1</v>
      </c>
      <c r="Q60" s="156">
        <f t="shared" si="1"/>
        <v>404</v>
      </c>
      <c r="R60" s="155">
        <v>0</v>
      </c>
    </row>
    <row r="61" spans="1:18" ht="38.25">
      <c r="A61" s="154" t="s">
        <v>2429</v>
      </c>
      <c r="B61" s="156">
        <v>3</v>
      </c>
      <c r="C61" s="156">
        <v>62</v>
      </c>
      <c r="D61" s="156">
        <v>349</v>
      </c>
      <c r="E61" s="156">
        <v>12</v>
      </c>
      <c r="F61" s="156">
        <v>1</v>
      </c>
      <c r="G61" s="156">
        <v>0</v>
      </c>
      <c r="H61" s="156">
        <v>0</v>
      </c>
      <c r="I61" s="156">
        <v>0</v>
      </c>
      <c r="J61" s="156">
        <v>1</v>
      </c>
      <c r="K61" s="156">
        <v>18</v>
      </c>
      <c r="L61" s="156">
        <v>2</v>
      </c>
      <c r="M61" s="156">
        <v>0</v>
      </c>
      <c r="N61" s="155">
        <f t="shared" si="0"/>
        <v>448</v>
      </c>
      <c r="O61" s="155">
        <v>0</v>
      </c>
      <c r="P61" s="156">
        <v>5</v>
      </c>
      <c r="Q61" s="156">
        <f t="shared" si="1"/>
        <v>453</v>
      </c>
      <c r="R61" s="155">
        <v>0</v>
      </c>
    </row>
    <row r="62" spans="1:18" ht="38.25">
      <c r="A62" s="154" t="s">
        <v>2430</v>
      </c>
      <c r="B62" s="156">
        <v>13</v>
      </c>
      <c r="C62" s="156">
        <v>26</v>
      </c>
      <c r="D62" s="156">
        <v>354</v>
      </c>
      <c r="E62" s="156">
        <v>3</v>
      </c>
      <c r="F62" s="156">
        <v>0</v>
      </c>
      <c r="G62" s="156">
        <v>1</v>
      </c>
      <c r="H62" s="156">
        <v>3</v>
      </c>
      <c r="I62" s="156">
        <v>1</v>
      </c>
      <c r="J62" s="156">
        <v>0</v>
      </c>
      <c r="K62" s="156">
        <v>12</v>
      </c>
      <c r="L62" s="156">
        <v>2</v>
      </c>
      <c r="M62" s="156">
        <v>1</v>
      </c>
      <c r="N62" s="155">
        <f t="shared" si="0"/>
        <v>416</v>
      </c>
      <c r="O62" s="155">
        <v>0</v>
      </c>
      <c r="P62" s="156">
        <v>2</v>
      </c>
      <c r="Q62" s="156">
        <f t="shared" si="1"/>
        <v>418</v>
      </c>
      <c r="R62" s="155">
        <v>0</v>
      </c>
    </row>
    <row r="63" spans="1:18" ht="38.25">
      <c r="A63" s="154" t="s">
        <v>2430</v>
      </c>
      <c r="B63" s="156">
        <v>0</v>
      </c>
      <c r="C63" s="156">
        <v>3</v>
      </c>
      <c r="D63" s="156">
        <v>247</v>
      </c>
      <c r="E63" s="156">
        <v>1</v>
      </c>
      <c r="F63" s="156">
        <v>3</v>
      </c>
      <c r="G63" s="156">
        <v>0</v>
      </c>
      <c r="H63" s="156">
        <v>0</v>
      </c>
      <c r="I63" s="156">
        <v>0</v>
      </c>
      <c r="J63" s="156">
        <v>0</v>
      </c>
      <c r="K63" s="156">
        <v>7</v>
      </c>
      <c r="L63" s="156">
        <v>0</v>
      </c>
      <c r="M63" s="156">
        <v>0</v>
      </c>
      <c r="N63" s="155">
        <f t="shared" si="0"/>
        <v>261</v>
      </c>
      <c r="O63" s="155">
        <v>0</v>
      </c>
      <c r="P63" s="156">
        <v>0</v>
      </c>
      <c r="Q63" s="156">
        <f t="shared" si="1"/>
        <v>261</v>
      </c>
      <c r="R63" s="155">
        <v>0</v>
      </c>
    </row>
    <row r="64" spans="1:18" ht="25.5">
      <c r="A64" s="154" t="s">
        <v>2431</v>
      </c>
      <c r="B64" s="156">
        <v>2</v>
      </c>
      <c r="C64" s="156">
        <v>4</v>
      </c>
      <c r="D64" s="156">
        <v>307</v>
      </c>
      <c r="E64" s="156">
        <v>14</v>
      </c>
      <c r="F64" s="156">
        <v>2</v>
      </c>
      <c r="G64" s="156">
        <v>1</v>
      </c>
      <c r="H64" s="156">
        <v>0</v>
      </c>
      <c r="I64" s="156">
        <v>0</v>
      </c>
      <c r="J64" s="156">
        <v>1</v>
      </c>
      <c r="K64" s="156">
        <v>16</v>
      </c>
      <c r="L64" s="156">
        <v>5</v>
      </c>
      <c r="M64" s="156">
        <v>7</v>
      </c>
      <c r="N64" s="155">
        <f t="shared" si="0"/>
        <v>359</v>
      </c>
      <c r="O64" s="155">
        <v>0</v>
      </c>
      <c r="P64" s="156">
        <v>2</v>
      </c>
      <c r="Q64" s="156">
        <f t="shared" si="1"/>
        <v>361</v>
      </c>
      <c r="R64" s="155">
        <v>0</v>
      </c>
    </row>
    <row r="65" spans="1:18" ht="51">
      <c r="A65" s="154" t="s">
        <v>2432</v>
      </c>
      <c r="B65" s="156">
        <v>2</v>
      </c>
      <c r="C65" s="156">
        <v>18</v>
      </c>
      <c r="D65" s="156">
        <v>196</v>
      </c>
      <c r="E65" s="156">
        <v>1</v>
      </c>
      <c r="F65" s="156">
        <v>0</v>
      </c>
      <c r="G65" s="156">
        <v>0</v>
      </c>
      <c r="H65" s="156">
        <v>0</v>
      </c>
      <c r="I65" s="156">
        <v>0</v>
      </c>
      <c r="J65" s="156">
        <v>1</v>
      </c>
      <c r="K65" s="156">
        <v>7</v>
      </c>
      <c r="L65" s="156">
        <v>1</v>
      </c>
      <c r="M65" s="156">
        <v>0</v>
      </c>
      <c r="N65" s="155">
        <f t="shared" si="0"/>
        <v>226</v>
      </c>
      <c r="O65" s="155">
        <v>0</v>
      </c>
      <c r="P65" s="156">
        <v>0</v>
      </c>
      <c r="Q65" s="156">
        <f t="shared" si="1"/>
        <v>226</v>
      </c>
      <c r="R65" s="155">
        <v>0</v>
      </c>
    </row>
    <row r="66" spans="1:18" ht="38.25">
      <c r="A66" s="154" t="s">
        <v>2433</v>
      </c>
      <c r="B66" s="156">
        <v>2</v>
      </c>
      <c r="C66" s="156">
        <v>6</v>
      </c>
      <c r="D66" s="156">
        <v>404</v>
      </c>
      <c r="E66" s="156">
        <v>4</v>
      </c>
      <c r="F66" s="156">
        <v>2</v>
      </c>
      <c r="G66" s="156">
        <v>1</v>
      </c>
      <c r="H66" s="156">
        <v>1</v>
      </c>
      <c r="I66" s="156">
        <v>2</v>
      </c>
      <c r="J66" s="156">
        <v>0</v>
      </c>
      <c r="K66" s="156">
        <v>35</v>
      </c>
      <c r="L66" s="156">
        <v>6</v>
      </c>
      <c r="M66" s="156">
        <v>0</v>
      </c>
      <c r="N66" s="155">
        <f t="shared" si="0"/>
        <v>463</v>
      </c>
      <c r="O66" s="155">
        <v>0</v>
      </c>
      <c r="P66" s="156">
        <v>4</v>
      </c>
      <c r="Q66" s="156">
        <f t="shared" si="1"/>
        <v>467</v>
      </c>
      <c r="R66" s="155">
        <v>0</v>
      </c>
    </row>
    <row r="67" spans="1:18" ht="25.5">
      <c r="A67" s="154" t="s">
        <v>2434</v>
      </c>
      <c r="B67" s="156">
        <v>0</v>
      </c>
      <c r="C67" s="156">
        <v>1</v>
      </c>
      <c r="D67" s="156">
        <v>216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10</v>
      </c>
      <c r="L67" s="156">
        <v>0</v>
      </c>
      <c r="M67" s="156">
        <v>0</v>
      </c>
      <c r="N67" s="155">
        <f t="shared" si="0"/>
        <v>227</v>
      </c>
      <c r="O67" s="155">
        <v>0</v>
      </c>
      <c r="P67" s="156">
        <v>0</v>
      </c>
      <c r="Q67" s="156">
        <f t="shared" si="1"/>
        <v>227</v>
      </c>
      <c r="R67" s="155">
        <v>0</v>
      </c>
    </row>
    <row r="68" spans="1:18" ht="25.5">
      <c r="A68" s="154" t="s">
        <v>2435</v>
      </c>
      <c r="B68" s="156">
        <v>0</v>
      </c>
      <c r="C68" s="156">
        <v>318</v>
      </c>
      <c r="D68" s="156">
        <v>13</v>
      </c>
      <c r="E68" s="156">
        <v>3</v>
      </c>
      <c r="F68" s="156">
        <v>0</v>
      </c>
      <c r="G68" s="156">
        <v>1</v>
      </c>
      <c r="H68" s="156">
        <v>0</v>
      </c>
      <c r="I68" s="156">
        <v>1</v>
      </c>
      <c r="J68" s="156">
        <v>0</v>
      </c>
      <c r="K68" s="156">
        <v>0</v>
      </c>
      <c r="L68" s="156">
        <v>1</v>
      </c>
      <c r="M68" s="156">
        <v>0</v>
      </c>
      <c r="N68" s="156">
        <f t="shared" si="0"/>
        <v>337</v>
      </c>
      <c r="O68" s="155">
        <v>0</v>
      </c>
      <c r="P68" s="156">
        <v>0</v>
      </c>
      <c r="Q68" s="156">
        <f t="shared" si="1"/>
        <v>337</v>
      </c>
      <c r="R68" s="155">
        <v>0</v>
      </c>
    </row>
    <row r="69" spans="1:18" ht="25.5">
      <c r="A69" s="154" t="s">
        <v>2436</v>
      </c>
      <c r="B69" s="156">
        <v>1</v>
      </c>
      <c r="C69" s="156">
        <v>227</v>
      </c>
      <c r="D69" s="156">
        <v>57</v>
      </c>
      <c r="E69" s="156">
        <v>2</v>
      </c>
      <c r="F69" s="156">
        <v>0</v>
      </c>
      <c r="G69" s="156">
        <v>0</v>
      </c>
      <c r="H69" s="156">
        <v>0</v>
      </c>
      <c r="I69" s="156">
        <v>0</v>
      </c>
      <c r="J69" s="156">
        <v>1</v>
      </c>
      <c r="K69" s="156">
        <v>0</v>
      </c>
      <c r="L69" s="156">
        <v>0</v>
      </c>
      <c r="M69" s="156">
        <v>0</v>
      </c>
      <c r="N69" s="156">
        <f t="shared" si="0"/>
        <v>288</v>
      </c>
      <c r="O69" s="155">
        <v>0</v>
      </c>
      <c r="P69" s="156">
        <v>0</v>
      </c>
      <c r="Q69" s="156">
        <f t="shared" si="1"/>
        <v>288</v>
      </c>
      <c r="R69" s="155">
        <v>0</v>
      </c>
    </row>
    <row r="70" spans="1:18" ht="25.5">
      <c r="A70" s="154" t="s">
        <v>2437</v>
      </c>
      <c r="B70" s="156">
        <v>0</v>
      </c>
      <c r="C70" s="156">
        <v>152</v>
      </c>
      <c r="D70" s="156">
        <v>2</v>
      </c>
      <c r="E70" s="156">
        <v>8</v>
      </c>
      <c r="F70" s="156">
        <v>0</v>
      </c>
      <c r="G70" s="156">
        <v>0</v>
      </c>
      <c r="H70" s="156">
        <v>0</v>
      </c>
      <c r="I70" s="156">
        <v>0</v>
      </c>
      <c r="J70" s="156">
        <v>0</v>
      </c>
      <c r="K70" s="156">
        <v>0</v>
      </c>
      <c r="L70" s="156">
        <v>0</v>
      </c>
      <c r="M70" s="156">
        <v>3</v>
      </c>
      <c r="N70" s="156">
        <f t="shared" si="0"/>
        <v>165</v>
      </c>
      <c r="O70" s="155">
        <v>0</v>
      </c>
      <c r="P70" s="156">
        <v>1</v>
      </c>
      <c r="Q70" s="156">
        <f t="shared" si="1"/>
        <v>166</v>
      </c>
      <c r="R70" s="155">
        <v>0</v>
      </c>
    </row>
    <row r="71" spans="1:18" ht="38.25">
      <c r="A71" s="154" t="s">
        <v>2438</v>
      </c>
      <c r="B71" s="156">
        <v>1</v>
      </c>
      <c r="C71" s="156">
        <v>248</v>
      </c>
      <c r="D71" s="156">
        <v>88</v>
      </c>
      <c r="E71" s="156">
        <v>9</v>
      </c>
      <c r="F71" s="156">
        <v>3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f t="shared" si="0"/>
        <v>349</v>
      </c>
      <c r="O71" s="155">
        <v>0</v>
      </c>
      <c r="P71" s="156">
        <v>1</v>
      </c>
      <c r="Q71" s="156">
        <f t="shared" si="1"/>
        <v>350</v>
      </c>
      <c r="R71" s="155">
        <v>0</v>
      </c>
    </row>
    <row r="72" spans="1:18" ht="38.25">
      <c r="A72" s="154" t="s">
        <v>2439</v>
      </c>
      <c r="B72" s="156">
        <v>3</v>
      </c>
      <c r="C72" s="156">
        <v>45</v>
      </c>
      <c r="D72" s="156">
        <v>323</v>
      </c>
      <c r="E72" s="156">
        <v>8</v>
      </c>
      <c r="F72" s="156">
        <v>1</v>
      </c>
      <c r="G72" s="156">
        <v>1</v>
      </c>
      <c r="H72" s="156">
        <v>0</v>
      </c>
      <c r="I72" s="156">
        <v>0</v>
      </c>
      <c r="J72" s="156">
        <v>0</v>
      </c>
      <c r="K72" s="156">
        <v>3</v>
      </c>
      <c r="L72" s="156">
        <v>3</v>
      </c>
      <c r="M72" s="156">
        <v>1</v>
      </c>
      <c r="N72" s="156">
        <f t="shared" si="0"/>
        <v>388</v>
      </c>
      <c r="O72" s="155">
        <v>0</v>
      </c>
      <c r="P72" s="156">
        <v>5</v>
      </c>
      <c r="Q72" s="156">
        <f t="shared" si="1"/>
        <v>393</v>
      </c>
      <c r="R72" s="155">
        <v>0</v>
      </c>
    </row>
    <row r="73" spans="1:18" ht="38.25">
      <c r="A73" s="154" t="s">
        <v>2440</v>
      </c>
      <c r="B73" s="156">
        <v>0</v>
      </c>
      <c r="C73" s="156">
        <v>27</v>
      </c>
      <c r="D73" s="156">
        <v>142</v>
      </c>
      <c r="E73" s="156">
        <v>17</v>
      </c>
      <c r="F73" s="156">
        <v>2</v>
      </c>
      <c r="G73" s="156">
        <v>0</v>
      </c>
      <c r="H73" s="156">
        <v>0</v>
      </c>
      <c r="I73" s="156">
        <v>0</v>
      </c>
      <c r="J73" s="156">
        <v>0</v>
      </c>
      <c r="K73" s="156">
        <v>4</v>
      </c>
      <c r="L73" s="156">
        <v>1</v>
      </c>
      <c r="M73" s="156">
        <v>0</v>
      </c>
      <c r="N73" s="156">
        <f t="shared" si="0"/>
        <v>193</v>
      </c>
      <c r="O73" s="155">
        <v>0</v>
      </c>
      <c r="P73" s="156">
        <v>2</v>
      </c>
      <c r="Q73" s="156">
        <f t="shared" si="1"/>
        <v>195</v>
      </c>
      <c r="R73" s="155">
        <v>0</v>
      </c>
    </row>
    <row r="74" spans="1:18" ht="38.25">
      <c r="A74" s="154" t="s">
        <v>2441</v>
      </c>
      <c r="B74" s="156">
        <v>2</v>
      </c>
      <c r="C74" s="156">
        <v>6</v>
      </c>
      <c r="D74" s="156">
        <v>124</v>
      </c>
      <c r="E74" s="156">
        <v>3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4</v>
      </c>
      <c r="L74" s="156">
        <v>0</v>
      </c>
      <c r="M74" s="156">
        <v>0</v>
      </c>
      <c r="N74" s="156">
        <f t="shared" si="0"/>
        <v>139</v>
      </c>
      <c r="O74" s="155">
        <v>0</v>
      </c>
      <c r="P74" s="156"/>
      <c r="Q74" s="156">
        <f t="shared" si="1"/>
        <v>139</v>
      </c>
      <c r="R74" s="155">
        <v>0</v>
      </c>
    </row>
    <row r="75" spans="1:18" ht="38.25">
      <c r="A75" s="154" t="s">
        <v>2442</v>
      </c>
      <c r="B75" s="156">
        <v>0</v>
      </c>
      <c r="C75" s="156">
        <v>12</v>
      </c>
      <c r="D75" s="156">
        <v>303</v>
      </c>
      <c r="E75" s="156">
        <v>13</v>
      </c>
      <c r="F75" s="156">
        <v>4</v>
      </c>
      <c r="G75" s="156">
        <v>1</v>
      </c>
      <c r="H75" s="156">
        <v>1</v>
      </c>
      <c r="I75" s="156">
        <v>0</v>
      </c>
      <c r="J75" s="156">
        <v>1</v>
      </c>
      <c r="K75" s="156">
        <v>25</v>
      </c>
      <c r="L75" s="156">
        <v>0</v>
      </c>
      <c r="M75" s="156">
        <v>2</v>
      </c>
      <c r="N75" s="156">
        <f t="shared" si="0"/>
        <v>362</v>
      </c>
      <c r="O75" s="155">
        <v>0</v>
      </c>
      <c r="P75" s="156">
        <v>1</v>
      </c>
      <c r="Q75" s="156">
        <f t="shared" si="1"/>
        <v>363</v>
      </c>
      <c r="R75" s="155">
        <v>0</v>
      </c>
    </row>
    <row r="76" spans="1:18" ht="38.25">
      <c r="A76" s="154" t="s">
        <v>2441</v>
      </c>
      <c r="B76" s="156">
        <v>3</v>
      </c>
      <c r="C76" s="156">
        <v>6</v>
      </c>
      <c r="D76" s="156">
        <v>316</v>
      </c>
      <c r="E76" s="156">
        <v>5</v>
      </c>
      <c r="F76" s="156">
        <v>1</v>
      </c>
      <c r="G76" s="156">
        <v>1</v>
      </c>
      <c r="H76" s="156">
        <v>0</v>
      </c>
      <c r="I76" s="156">
        <v>1</v>
      </c>
      <c r="J76" s="156">
        <v>0</v>
      </c>
      <c r="K76" s="156">
        <v>26</v>
      </c>
      <c r="L76" s="156">
        <v>0</v>
      </c>
      <c r="M76" s="156">
        <v>0</v>
      </c>
      <c r="N76" s="156">
        <f t="shared" si="0"/>
        <v>359</v>
      </c>
      <c r="O76" s="155">
        <v>0</v>
      </c>
      <c r="P76" s="156">
        <v>1</v>
      </c>
      <c r="Q76" s="156">
        <f t="shared" si="1"/>
        <v>360</v>
      </c>
      <c r="R76" s="155">
        <v>0</v>
      </c>
    </row>
    <row r="77" spans="1:18" ht="25.5">
      <c r="A77" s="154" t="s">
        <v>2443</v>
      </c>
      <c r="B77" s="156">
        <v>3</v>
      </c>
      <c r="C77" s="156">
        <v>11</v>
      </c>
      <c r="D77" s="156">
        <v>258</v>
      </c>
      <c r="E77" s="156">
        <v>33</v>
      </c>
      <c r="F77" s="156">
        <v>5</v>
      </c>
      <c r="G77" s="156">
        <v>4</v>
      </c>
      <c r="H77" s="156">
        <v>0</v>
      </c>
      <c r="I77" s="156">
        <v>0</v>
      </c>
      <c r="J77" s="156">
        <v>1</v>
      </c>
      <c r="K77" s="156">
        <v>25</v>
      </c>
      <c r="L77" s="156">
        <v>2</v>
      </c>
      <c r="M77" s="156">
        <v>2</v>
      </c>
      <c r="N77" s="156">
        <f t="shared" si="0"/>
        <v>344</v>
      </c>
      <c r="O77" s="155">
        <v>0</v>
      </c>
      <c r="P77" s="156">
        <v>1</v>
      </c>
      <c r="Q77" s="156">
        <f t="shared" ref="Q77:Q147" si="2">SUM(N77:P77)</f>
        <v>345</v>
      </c>
      <c r="R77" s="155">
        <v>0</v>
      </c>
    </row>
    <row r="78" spans="1:18" ht="25.5">
      <c r="A78" s="154" t="s">
        <v>2443</v>
      </c>
      <c r="B78" s="156">
        <v>2</v>
      </c>
      <c r="C78" s="156">
        <v>105</v>
      </c>
      <c r="D78" s="156">
        <v>153</v>
      </c>
      <c r="E78" s="156">
        <v>0</v>
      </c>
      <c r="F78" s="156">
        <v>0</v>
      </c>
      <c r="G78" s="156">
        <v>2</v>
      </c>
      <c r="H78" s="156">
        <v>1</v>
      </c>
      <c r="I78" s="156">
        <v>0</v>
      </c>
      <c r="J78" s="156">
        <v>0</v>
      </c>
      <c r="K78" s="156">
        <v>11</v>
      </c>
      <c r="L78" s="156">
        <v>0</v>
      </c>
      <c r="M78" s="156">
        <v>0</v>
      </c>
      <c r="N78" s="156">
        <f t="shared" si="0"/>
        <v>274</v>
      </c>
      <c r="O78" s="155">
        <v>0</v>
      </c>
      <c r="P78" s="156">
        <v>1</v>
      </c>
      <c r="Q78" s="156">
        <f t="shared" si="2"/>
        <v>275</v>
      </c>
      <c r="R78" s="155">
        <v>0</v>
      </c>
    </row>
    <row r="79" spans="1:18">
      <c r="A79" s="154" t="s">
        <v>2444</v>
      </c>
      <c r="B79" s="156">
        <v>2</v>
      </c>
      <c r="C79" s="156">
        <v>194</v>
      </c>
      <c r="D79" s="156">
        <v>196</v>
      </c>
      <c r="E79" s="156">
        <v>4</v>
      </c>
      <c r="F79" s="156">
        <v>1</v>
      </c>
      <c r="G79" s="156">
        <v>0</v>
      </c>
      <c r="H79" s="156">
        <v>1</v>
      </c>
      <c r="I79" s="156">
        <v>1</v>
      </c>
      <c r="J79" s="156">
        <v>0</v>
      </c>
      <c r="K79" s="156">
        <v>7</v>
      </c>
      <c r="L79" s="156">
        <v>3</v>
      </c>
      <c r="M79" s="156">
        <v>2</v>
      </c>
      <c r="N79" s="156">
        <f t="shared" si="0"/>
        <v>411</v>
      </c>
      <c r="O79" s="155">
        <v>0</v>
      </c>
      <c r="P79" s="156">
        <v>4</v>
      </c>
      <c r="Q79" s="156">
        <f t="shared" si="2"/>
        <v>415</v>
      </c>
      <c r="R79" s="155">
        <v>0</v>
      </c>
    </row>
    <row r="80" spans="1:18" ht="25.5">
      <c r="A80" s="154" t="s">
        <v>2445</v>
      </c>
      <c r="B80" s="156">
        <v>0</v>
      </c>
      <c r="C80" s="156">
        <v>10</v>
      </c>
      <c r="D80" s="156">
        <v>208</v>
      </c>
      <c r="E80" s="156">
        <v>8</v>
      </c>
      <c r="F80" s="156">
        <v>1</v>
      </c>
      <c r="G80" s="156">
        <v>0</v>
      </c>
      <c r="H80" s="156">
        <v>0</v>
      </c>
      <c r="I80" s="156">
        <v>1</v>
      </c>
      <c r="J80" s="156">
        <v>0</v>
      </c>
      <c r="K80" s="156">
        <v>1</v>
      </c>
      <c r="L80" s="156">
        <v>1</v>
      </c>
      <c r="M80" s="156">
        <v>0</v>
      </c>
      <c r="N80" s="156">
        <f t="shared" si="0"/>
        <v>230</v>
      </c>
      <c r="O80" s="155">
        <v>0</v>
      </c>
      <c r="P80" s="156">
        <v>1</v>
      </c>
      <c r="Q80" s="156">
        <f t="shared" si="2"/>
        <v>231</v>
      </c>
      <c r="R80" s="155">
        <v>0</v>
      </c>
    </row>
    <row r="81" spans="1:18" ht="25.5">
      <c r="A81" s="154" t="s">
        <v>2446</v>
      </c>
      <c r="B81" s="156">
        <v>1</v>
      </c>
      <c r="C81" s="156">
        <v>5</v>
      </c>
      <c r="D81" s="156">
        <v>248</v>
      </c>
      <c r="E81" s="156">
        <v>7</v>
      </c>
      <c r="F81" s="156">
        <v>2</v>
      </c>
      <c r="G81" s="156">
        <v>0</v>
      </c>
      <c r="H81" s="156">
        <v>0</v>
      </c>
      <c r="I81" s="156">
        <v>1</v>
      </c>
      <c r="J81" s="156">
        <v>3</v>
      </c>
      <c r="K81" s="156">
        <v>15</v>
      </c>
      <c r="L81" s="156">
        <v>1</v>
      </c>
      <c r="M81" s="156">
        <v>0</v>
      </c>
      <c r="N81" s="156">
        <f t="shared" si="0"/>
        <v>283</v>
      </c>
      <c r="O81" s="155">
        <v>0</v>
      </c>
      <c r="P81" s="156">
        <v>0</v>
      </c>
      <c r="Q81" s="156">
        <f t="shared" si="2"/>
        <v>283</v>
      </c>
      <c r="R81" s="155">
        <v>0</v>
      </c>
    </row>
    <row r="82" spans="1:18" ht="25.5">
      <c r="A82" s="154" t="s">
        <v>2447</v>
      </c>
      <c r="B82" s="156">
        <v>2</v>
      </c>
      <c r="C82" s="156">
        <v>71</v>
      </c>
      <c r="D82" s="156">
        <v>402</v>
      </c>
      <c r="E82" s="156">
        <v>18</v>
      </c>
      <c r="F82" s="156">
        <v>0</v>
      </c>
      <c r="G82" s="156">
        <v>0</v>
      </c>
      <c r="H82" s="156">
        <v>0</v>
      </c>
      <c r="I82" s="156">
        <v>1</v>
      </c>
      <c r="J82" s="156">
        <v>0</v>
      </c>
      <c r="K82" s="156">
        <v>0</v>
      </c>
      <c r="L82" s="156">
        <v>3</v>
      </c>
      <c r="M82" s="156">
        <v>0</v>
      </c>
      <c r="N82" s="156">
        <f t="shared" si="0"/>
        <v>497</v>
      </c>
      <c r="O82" s="155">
        <v>0</v>
      </c>
      <c r="P82" s="156">
        <v>4</v>
      </c>
      <c r="Q82" s="156">
        <f t="shared" si="2"/>
        <v>501</v>
      </c>
      <c r="R82" s="155">
        <v>0</v>
      </c>
    </row>
    <row r="83" spans="1:18" ht="25.5">
      <c r="A83" s="154" t="s">
        <v>2448</v>
      </c>
      <c r="B83" s="156">
        <v>0</v>
      </c>
      <c r="C83" s="156">
        <v>47</v>
      </c>
      <c r="D83" s="156">
        <v>256</v>
      </c>
      <c r="E83" s="156">
        <v>10</v>
      </c>
      <c r="F83" s="156">
        <v>3</v>
      </c>
      <c r="G83" s="156">
        <v>1</v>
      </c>
      <c r="H83" s="156">
        <v>1</v>
      </c>
      <c r="I83" s="156">
        <v>2</v>
      </c>
      <c r="J83" s="156">
        <v>0</v>
      </c>
      <c r="K83" s="156">
        <v>6</v>
      </c>
      <c r="L83" s="156">
        <v>2</v>
      </c>
      <c r="M83" s="156">
        <v>0</v>
      </c>
      <c r="N83" s="156">
        <f t="shared" si="0"/>
        <v>328</v>
      </c>
      <c r="O83" s="155">
        <v>0</v>
      </c>
      <c r="P83" s="156">
        <v>6</v>
      </c>
      <c r="Q83" s="156">
        <f t="shared" si="2"/>
        <v>334</v>
      </c>
      <c r="R83" s="155">
        <v>0</v>
      </c>
    </row>
    <row r="84" spans="1:18" ht="38.25">
      <c r="A84" s="154" t="s">
        <v>2449</v>
      </c>
      <c r="B84" s="156">
        <v>0</v>
      </c>
      <c r="C84" s="156">
        <v>12</v>
      </c>
      <c r="D84" s="156">
        <v>328</v>
      </c>
      <c r="E84" s="156">
        <v>4</v>
      </c>
      <c r="F84" s="156">
        <v>0</v>
      </c>
      <c r="G84" s="156">
        <v>0</v>
      </c>
      <c r="H84" s="156">
        <v>1</v>
      </c>
      <c r="I84" s="156">
        <v>1</v>
      </c>
      <c r="J84" s="156">
        <v>0</v>
      </c>
      <c r="K84" s="156">
        <v>26</v>
      </c>
      <c r="L84" s="156">
        <v>0</v>
      </c>
      <c r="M84" s="156">
        <v>0</v>
      </c>
      <c r="N84" s="156">
        <f t="shared" si="0"/>
        <v>372</v>
      </c>
      <c r="O84" s="155">
        <v>0</v>
      </c>
      <c r="P84" s="156">
        <v>0</v>
      </c>
      <c r="Q84" s="156">
        <f t="shared" si="2"/>
        <v>372</v>
      </c>
      <c r="R84" s="155">
        <v>0</v>
      </c>
    </row>
    <row r="85" spans="1:18" ht="38.25">
      <c r="A85" s="154" t="s">
        <v>2410</v>
      </c>
      <c r="B85" s="156">
        <v>0</v>
      </c>
      <c r="C85" s="156">
        <v>157</v>
      </c>
      <c r="D85" s="156">
        <v>10</v>
      </c>
      <c r="E85" s="156">
        <v>2</v>
      </c>
      <c r="F85" s="156">
        <v>0</v>
      </c>
      <c r="G85" s="156">
        <v>0</v>
      </c>
      <c r="H85" s="156">
        <v>0</v>
      </c>
      <c r="I85" s="156">
        <v>0</v>
      </c>
      <c r="J85" s="156">
        <v>0</v>
      </c>
      <c r="K85" s="156">
        <v>0</v>
      </c>
      <c r="L85" s="156">
        <v>2</v>
      </c>
      <c r="M85" s="156">
        <v>2</v>
      </c>
      <c r="N85" s="156">
        <f t="shared" si="0"/>
        <v>173</v>
      </c>
      <c r="O85" s="155">
        <v>0</v>
      </c>
      <c r="P85" s="156">
        <v>1</v>
      </c>
      <c r="Q85" s="156">
        <f t="shared" si="2"/>
        <v>174</v>
      </c>
      <c r="R85" s="155">
        <v>0</v>
      </c>
    </row>
    <row r="86" spans="1:18" ht="38.25">
      <c r="A86" s="154" t="s">
        <v>2450</v>
      </c>
      <c r="B86" s="156">
        <v>0</v>
      </c>
      <c r="C86" s="156">
        <v>91</v>
      </c>
      <c r="D86" s="156">
        <v>109</v>
      </c>
      <c r="E86" s="156">
        <v>9</v>
      </c>
      <c r="F86" s="156">
        <v>0</v>
      </c>
      <c r="G86" s="156">
        <v>0</v>
      </c>
      <c r="H86" s="156">
        <v>0</v>
      </c>
      <c r="I86" s="156">
        <v>1</v>
      </c>
      <c r="J86" s="156">
        <v>0</v>
      </c>
      <c r="K86" s="156">
        <v>1</v>
      </c>
      <c r="L86" s="156">
        <v>0</v>
      </c>
      <c r="M86" s="156">
        <v>0</v>
      </c>
      <c r="N86" s="156">
        <f t="shared" si="0"/>
        <v>211</v>
      </c>
      <c r="O86" s="155">
        <v>0</v>
      </c>
      <c r="P86" s="156">
        <v>0</v>
      </c>
      <c r="Q86" s="156">
        <f t="shared" si="2"/>
        <v>211</v>
      </c>
      <c r="R86" s="155">
        <v>0</v>
      </c>
    </row>
    <row r="87" spans="1:18" ht="38.25">
      <c r="A87" s="154" t="s">
        <v>2451</v>
      </c>
      <c r="B87" s="156">
        <v>3</v>
      </c>
      <c r="C87" s="156">
        <v>118</v>
      </c>
      <c r="D87" s="156">
        <v>100</v>
      </c>
      <c r="E87" s="156">
        <v>46</v>
      </c>
      <c r="F87" s="156">
        <v>1</v>
      </c>
      <c r="G87" s="156">
        <v>0</v>
      </c>
      <c r="H87" s="156">
        <v>0</v>
      </c>
      <c r="I87" s="156">
        <v>1</v>
      </c>
      <c r="J87" s="156">
        <v>0</v>
      </c>
      <c r="K87" s="156">
        <v>4</v>
      </c>
      <c r="L87" s="156">
        <v>1</v>
      </c>
      <c r="M87" s="156">
        <v>1</v>
      </c>
      <c r="N87" s="156">
        <f t="shared" si="0"/>
        <v>275</v>
      </c>
      <c r="O87" s="155">
        <v>0</v>
      </c>
      <c r="P87" s="156">
        <v>0</v>
      </c>
      <c r="Q87" s="156">
        <f t="shared" si="2"/>
        <v>275</v>
      </c>
      <c r="R87" s="155">
        <v>0</v>
      </c>
    </row>
    <row r="88" spans="1:18" ht="38.25">
      <c r="A88" s="154" t="s">
        <v>2452</v>
      </c>
      <c r="B88" s="156">
        <v>0</v>
      </c>
      <c r="C88" s="156">
        <v>91</v>
      </c>
      <c r="D88" s="156">
        <v>135</v>
      </c>
      <c r="E88" s="156">
        <v>8</v>
      </c>
      <c r="F88" s="156">
        <v>3</v>
      </c>
      <c r="G88" s="156">
        <v>0</v>
      </c>
      <c r="H88" s="156">
        <v>1</v>
      </c>
      <c r="I88" s="156">
        <v>0</v>
      </c>
      <c r="J88" s="156">
        <v>0</v>
      </c>
      <c r="K88" s="156">
        <v>20</v>
      </c>
      <c r="L88" s="156">
        <v>0</v>
      </c>
      <c r="M88" s="156">
        <v>0</v>
      </c>
      <c r="N88" s="156">
        <f t="shared" si="0"/>
        <v>258</v>
      </c>
      <c r="O88" s="155">
        <v>0</v>
      </c>
      <c r="P88" s="156">
        <v>0</v>
      </c>
      <c r="Q88" s="156">
        <f t="shared" si="2"/>
        <v>258</v>
      </c>
      <c r="R88" s="155">
        <v>0</v>
      </c>
    </row>
    <row r="89" spans="1:18" ht="25.5">
      <c r="A89" s="154" t="s">
        <v>2453</v>
      </c>
      <c r="B89" s="156">
        <v>0</v>
      </c>
      <c r="C89" s="156">
        <v>8</v>
      </c>
      <c r="D89" s="156">
        <v>388</v>
      </c>
      <c r="E89" s="156">
        <v>6</v>
      </c>
      <c r="F89" s="156">
        <v>1</v>
      </c>
      <c r="G89" s="156">
        <v>0</v>
      </c>
      <c r="H89" s="156">
        <v>0</v>
      </c>
      <c r="I89" s="156">
        <v>0</v>
      </c>
      <c r="J89" s="156">
        <v>0</v>
      </c>
      <c r="K89" s="156">
        <v>3</v>
      </c>
      <c r="L89" s="156">
        <v>0</v>
      </c>
      <c r="M89" s="156">
        <v>0</v>
      </c>
      <c r="N89" s="156">
        <f t="shared" si="0"/>
        <v>406</v>
      </c>
      <c r="O89" s="155">
        <v>0</v>
      </c>
      <c r="P89" s="156">
        <v>0</v>
      </c>
      <c r="Q89" s="156">
        <f t="shared" si="2"/>
        <v>406</v>
      </c>
      <c r="R89" s="155">
        <v>0</v>
      </c>
    </row>
    <row r="90" spans="1:18" ht="38.25">
      <c r="A90" s="154" t="s">
        <v>2454</v>
      </c>
      <c r="B90" s="156">
        <v>0</v>
      </c>
      <c r="C90" s="156">
        <v>35</v>
      </c>
      <c r="D90" s="156">
        <v>131</v>
      </c>
      <c r="E90" s="156">
        <v>8</v>
      </c>
      <c r="F90" s="156">
        <v>9</v>
      </c>
      <c r="G90" s="156">
        <v>0</v>
      </c>
      <c r="H90" s="156">
        <v>2</v>
      </c>
      <c r="I90" s="156">
        <v>0</v>
      </c>
      <c r="J90" s="156">
        <v>0</v>
      </c>
      <c r="K90" s="156">
        <v>4</v>
      </c>
      <c r="L90" s="156">
        <v>4</v>
      </c>
      <c r="M90" s="156">
        <v>0</v>
      </c>
      <c r="N90" s="156">
        <f t="shared" si="0"/>
        <v>193</v>
      </c>
      <c r="O90" s="155">
        <v>0</v>
      </c>
      <c r="P90" s="156">
        <v>1</v>
      </c>
      <c r="Q90" s="156">
        <f t="shared" si="2"/>
        <v>194</v>
      </c>
      <c r="R90" s="155">
        <v>0</v>
      </c>
    </row>
    <row r="91" spans="1:18" ht="38.25">
      <c r="A91" s="154" t="s">
        <v>2455</v>
      </c>
      <c r="B91" s="156">
        <v>1</v>
      </c>
      <c r="C91" s="156">
        <v>89</v>
      </c>
      <c r="D91" s="156">
        <v>302</v>
      </c>
      <c r="E91" s="156">
        <v>2</v>
      </c>
      <c r="F91" s="156">
        <v>2</v>
      </c>
      <c r="G91" s="156">
        <v>0</v>
      </c>
      <c r="H91" s="156">
        <v>1</v>
      </c>
      <c r="I91" s="156">
        <v>1</v>
      </c>
      <c r="J91" s="156">
        <v>0</v>
      </c>
      <c r="K91" s="156">
        <v>2</v>
      </c>
      <c r="L91" s="156">
        <v>1</v>
      </c>
      <c r="M91" s="156">
        <v>3</v>
      </c>
      <c r="N91" s="156">
        <f t="shared" si="0"/>
        <v>404</v>
      </c>
      <c r="O91" s="155">
        <v>0</v>
      </c>
      <c r="P91" s="156">
        <v>2</v>
      </c>
      <c r="Q91" s="156">
        <f t="shared" si="2"/>
        <v>406</v>
      </c>
      <c r="R91" s="155">
        <v>0</v>
      </c>
    </row>
    <row r="92" spans="1:18" ht="38.25">
      <c r="A92" s="154" t="s">
        <v>2455</v>
      </c>
      <c r="B92" s="156">
        <v>4</v>
      </c>
      <c r="C92" s="156">
        <v>167</v>
      </c>
      <c r="D92" s="156">
        <v>160</v>
      </c>
      <c r="E92" s="156">
        <v>1</v>
      </c>
      <c r="F92" s="156">
        <v>0</v>
      </c>
      <c r="G92" s="156">
        <v>0</v>
      </c>
      <c r="H92" s="156">
        <v>0</v>
      </c>
      <c r="I92" s="156">
        <v>0</v>
      </c>
      <c r="J92" s="156">
        <v>0</v>
      </c>
      <c r="K92" s="156">
        <v>0</v>
      </c>
      <c r="L92" s="156">
        <v>0</v>
      </c>
      <c r="M92" s="156">
        <v>4</v>
      </c>
      <c r="N92" s="156">
        <f t="shared" si="0"/>
        <v>336</v>
      </c>
      <c r="O92" s="155">
        <v>0</v>
      </c>
      <c r="P92" s="156">
        <v>2</v>
      </c>
      <c r="Q92" s="156">
        <f t="shared" si="2"/>
        <v>338</v>
      </c>
      <c r="R92" s="155">
        <v>0</v>
      </c>
    </row>
    <row r="93" spans="1:18" ht="38.25">
      <c r="A93" s="154" t="s">
        <v>2456</v>
      </c>
      <c r="B93" s="156">
        <v>6</v>
      </c>
      <c r="C93" s="156">
        <v>133</v>
      </c>
      <c r="D93" s="156">
        <v>162</v>
      </c>
      <c r="E93" s="156">
        <v>9</v>
      </c>
      <c r="F93" s="156">
        <v>1</v>
      </c>
      <c r="G93" s="156">
        <v>0</v>
      </c>
      <c r="H93" s="156">
        <v>1</v>
      </c>
      <c r="I93" s="156">
        <v>0</v>
      </c>
      <c r="J93" s="156">
        <v>0</v>
      </c>
      <c r="K93" s="156">
        <v>8</v>
      </c>
      <c r="L93" s="156">
        <v>4</v>
      </c>
      <c r="M93" s="156">
        <v>4</v>
      </c>
      <c r="N93" s="156">
        <f t="shared" si="0"/>
        <v>328</v>
      </c>
      <c r="O93" s="155">
        <v>0</v>
      </c>
      <c r="P93" s="156">
        <v>4</v>
      </c>
      <c r="Q93" s="156">
        <f t="shared" si="2"/>
        <v>332</v>
      </c>
      <c r="R93" s="155">
        <v>0</v>
      </c>
    </row>
    <row r="94" spans="1:18" ht="25.5">
      <c r="A94" s="154" t="s">
        <v>2457</v>
      </c>
      <c r="B94" s="156">
        <v>2</v>
      </c>
      <c r="C94" s="156">
        <v>359</v>
      </c>
      <c r="D94" s="156">
        <v>94</v>
      </c>
      <c r="E94" s="156">
        <v>29</v>
      </c>
      <c r="F94" s="156">
        <v>3</v>
      </c>
      <c r="G94" s="156">
        <v>0</v>
      </c>
      <c r="H94" s="156">
        <v>0</v>
      </c>
      <c r="I94" s="156">
        <v>0</v>
      </c>
      <c r="J94" s="156">
        <v>1</v>
      </c>
      <c r="K94" s="156">
        <v>0</v>
      </c>
      <c r="L94" s="156">
        <v>0</v>
      </c>
      <c r="M94" s="156">
        <v>1</v>
      </c>
      <c r="N94" s="156">
        <f t="shared" si="0"/>
        <v>489</v>
      </c>
      <c r="O94" s="155">
        <v>0</v>
      </c>
      <c r="P94" s="156">
        <v>3</v>
      </c>
      <c r="Q94" s="156">
        <f t="shared" si="2"/>
        <v>492</v>
      </c>
      <c r="R94" s="155">
        <v>0</v>
      </c>
    </row>
    <row r="95" spans="1:18" ht="38.25">
      <c r="A95" s="154" t="s">
        <v>2458</v>
      </c>
      <c r="B95" s="156">
        <v>2</v>
      </c>
      <c r="C95" s="156">
        <v>140</v>
      </c>
      <c r="D95" s="156">
        <v>75</v>
      </c>
      <c r="E95" s="156">
        <v>2</v>
      </c>
      <c r="F95" s="156">
        <v>0</v>
      </c>
      <c r="G95" s="156">
        <v>0</v>
      </c>
      <c r="H95" s="156">
        <v>0</v>
      </c>
      <c r="I95" s="156">
        <v>1</v>
      </c>
      <c r="J95" s="156">
        <v>0</v>
      </c>
      <c r="K95" s="156">
        <v>1</v>
      </c>
      <c r="L95" s="156">
        <v>0</v>
      </c>
      <c r="M95" s="156">
        <v>0</v>
      </c>
      <c r="N95" s="156">
        <f t="shared" si="0"/>
        <v>221</v>
      </c>
      <c r="O95" s="155">
        <v>0</v>
      </c>
      <c r="P95" s="156">
        <v>4</v>
      </c>
      <c r="Q95" s="156">
        <f t="shared" si="2"/>
        <v>225</v>
      </c>
      <c r="R95" s="155">
        <v>0</v>
      </c>
    </row>
    <row r="96" spans="1:18" ht="38.25">
      <c r="A96" s="154" t="s">
        <v>2459</v>
      </c>
      <c r="B96" s="156">
        <v>3</v>
      </c>
      <c r="C96" s="156">
        <v>204</v>
      </c>
      <c r="D96" s="156">
        <v>74</v>
      </c>
      <c r="E96" s="156">
        <v>1</v>
      </c>
      <c r="F96" s="156">
        <v>0</v>
      </c>
      <c r="G96" s="156">
        <v>0</v>
      </c>
      <c r="H96" s="156">
        <v>1</v>
      </c>
      <c r="I96" s="156">
        <v>0</v>
      </c>
      <c r="J96" s="156">
        <v>0</v>
      </c>
      <c r="K96" s="156">
        <v>0</v>
      </c>
      <c r="L96" s="156">
        <v>0</v>
      </c>
      <c r="M96" s="156">
        <v>0</v>
      </c>
      <c r="N96" s="156">
        <f t="shared" si="0"/>
        <v>283</v>
      </c>
      <c r="O96" s="155">
        <v>0</v>
      </c>
      <c r="P96" s="156">
        <v>0</v>
      </c>
      <c r="Q96" s="156">
        <f t="shared" si="2"/>
        <v>283</v>
      </c>
      <c r="R96" s="155">
        <v>0</v>
      </c>
    </row>
    <row r="97" spans="1:18" ht="38.25">
      <c r="A97" s="154" t="s">
        <v>2460</v>
      </c>
      <c r="B97" s="156">
        <v>4</v>
      </c>
      <c r="C97" s="156">
        <v>28</v>
      </c>
      <c r="D97" s="156">
        <v>313</v>
      </c>
      <c r="E97" s="156">
        <v>5</v>
      </c>
      <c r="F97" s="156">
        <v>0</v>
      </c>
      <c r="G97" s="156">
        <v>2</v>
      </c>
      <c r="H97" s="156">
        <v>0</v>
      </c>
      <c r="I97" s="156">
        <v>1</v>
      </c>
      <c r="J97" s="156">
        <v>1</v>
      </c>
      <c r="K97" s="156">
        <v>1</v>
      </c>
      <c r="L97" s="156">
        <v>5</v>
      </c>
      <c r="M97" s="156">
        <v>0</v>
      </c>
      <c r="N97" s="156">
        <f t="shared" si="0"/>
        <v>360</v>
      </c>
      <c r="O97" s="155">
        <v>0</v>
      </c>
      <c r="P97" s="156">
        <v>1</v>
      </c>
      <c r="Q97" s="156">
        <f t="shared" si="2"/>
        <v>361</v>
      </c>
      <c r="R97" s="155">
        <v>0</v>
      </c>
    </row>
    <row r="98" spans="1:18" ht="38.25">
      <c r="A98" s="154" t="s">
        <v>2461</v>
      </c>
      <c r="B98" s="156">
        <v>1</v>
      </c>
      <c r="C98" s="156">
        <v>5</v>
      </c>
      <c r="D98" s="156">
        <v>517</v>
      </c>
      <c r="E98" s="156">
        <v>3</v>
      </c>
      <c r="F98" s="156">
        <v>1</v>
      </c>
      <c r="G98" s="156">
        <v>0</v>
      </c>
      <c r="H98" s="156">
        <v>0</v>
      </c>
      <c r="I98" s="156">
        <v>0</v>
      </c>
      <c r="J98" s="156">
        <v>0</v>
      </c>
      <c r="K98" s="156">
        <v>0</v>
      </c>
      <c r="L98" s="156">
        <v>1</v>
      </c>
      <c r="M98" s="156">
        <v>0</v>
      </c>
      <c r="N98" s="156">
        <f t="shared" si="0"/>
        <v>528</v>
      </c>
      <c r="O98" s="155">
        <v>0</v>
      </c>
      <c r="P98" s="156">
        <v>2</v>
      </c>
      <c r="Q98" s="156">
        <f t="shared" si="2"/>
        <v>530</v>
      </c>
      <c r="R98" s="155">
        <v>0</v>
      </c>
    </row>
    <row r="99" spans="1:18" ht="25.5">
      <c r="A99" s="154" t="s">
        <v>2462</v>
      </c>
      <c r="B99" s="156">
        <v>2</v>
      </c>
      <c r="C99" s="156">
        <v>507</v>
      </c>
      <c r="D99" s="156">
        <v>104</v>
      </c>
      <c r="E99" s="156">
        <v>3</v>
      </c>
      <c r="F99" s="156">
        <v>1</v>
      </c>
      <c r="G99" s="156">
        <v>3</v>
      </c>
      <c r="H99" s="156">
        <v>1</v>
      </c>
      <c r="I99" s="156">
        <v>0</v>
      </c>
      <c r="J99" s="156">
        <v>0</v>
      </c>
      <c r="K99" s="156">
        <v>0</v>
      </c>
      <c r="L99" s="156">
        <v>1</v>
      </c>
      <c r="M99" s="156">
        <v>0</v>
      </c>
      <c r="N99" s="156">
        <f t="shared" si="0"/>
        <v>622</v>
      </c>
      <c r="O99" s="155">
        <v>0</v>
      </c>
      <c r="P99" s="156">
        <v>1</v>
      </c>
      <c r="Q99" s="156">
        <f t="shared" si="2"/>
        <v>623</v>
      </c>
      <c r="R99" s="155">
        <v>0</v>
      </c>
    </row>
    <row r="100" spans="1:18" ht="25.5">
      <c r="A100" s="154" t="s">
        <v>2462</v>
      </c>
      <c r="B100" s="156">
        <v>5</v>
      </c>
      <c r="C100" s="156">
        <v>366</v>
      </c>
      <c r="D100" s="156">
        <v>128</v>
      </c>
      <c r="E100" s="156">
        <v>2</v>
      </c>
      <c r="F100" s="156">
        <v>0</v>
      </c>
      <c r="G100" s="156">
        <v>1</v>
      </c>
      <c r="H100" s="156">
        <v>1</v>
      </c>
      <c r="I100" s="156">
        <v>1</v>
      </c>
      <c r="J100" s="156">
        <v>0</v>
      </c>
      <c r="K100" s="156">
        <v>0</v>
      </c>
      <c r="L100" s="156">
        <v>0</v>
      </c>
      <c r="M100" s="156">
        <v>1</v>
      </c>
      <c r="N100" s="156">
        <f t="shared" si="0"/>
        <v>505</v>
      </c>
      <c r="O100" s="155">
        <v>0</v>
      </c>
      <c r="P100" s="156">
        <v>1</v>
      </c>
      <c r="Q100" s="156">
        <f t="shared" si="2"/>
        <v>506</v>
      </c>
      <c r="R100" s="155">
        <v>0</v>
      </c>
    </row>
    <row r="101" spans="1:18" ht="38.25">
      <c r="A101" s="154" t="s">
        <v>2463</v>
      </c>
      <c r="B101" s="156">
        <v>2</v>
      </c>
      <c r="C101" s="156">
        <v>501</v>
      </c>
      <c r="D101" s="156">
        <v>66</v>
      </c>
      <c r="E101" s="156">
        <v>3</v>
      </c>
      <c r="F101" s="156">
        <v>0</v>
      </c>
      <c r="G101" s="156">
        <v>1</v>
      </c>
      <c r="H101" s="156">
        <v>0</v>
      </c>
      <c r="I101" s="156">
        <v>1</v>
      </c>
      <c r="J101" s="156">
        <v>0</v>
      </c>
      <c r="K101" s="156">
        <v>1</v>
      </c>
      <c r="L101" s="156">
        <v>0</v>
      </c>
      <c r="M101" s="156">
        <v>1</v>
      </c>
      <c r="N101" s="156">
        <f t="shared" si="0"/>
        <v>576</v>
      </c>
      <c r="O101" s="155">
        <v>0</v>
      </c>
      <c r="P101" s="156">
        <v>2</v>
      </c>
      <c r="Q101" s="156">
        <f t="shared" si="2"/>
        <v>578</v>
      </c>
      <c r="R101" s="155">
        <v>0</v>
      </c>
    </row>
    <row r="102" spans="1:18" ht="38.25">
      <c r="A102" s="154" t="s">
        <v>2463</v>
      </c>
      <c r="B102" s="156">
        <v>5</v>
      </c>
      <c r="C102" s="156">
        <v>152</v>
      </c>
      <c r="D102" s="156">
        <v>343</v>
      </c>
      <c r="E102" s="156">
        <v>5</v>
      </c>
      <c r="F102" s="156">
        <v>3</v>
      </c>
      <c r="G102" s="156">
        <v>3</v>
      </c>
      <c r="H102" s="156">
        <v>0</v>
      </c>
      <c r="I102" s="156">
        <v>0</v>
      </c>
      <c r="J102" s="156">
        <v>1</v>
      </c>
      <c r="K102" s="156">
        <v>0</v>
      </c>
      <c r="L102" s="156">
        <v>1</v>
      </c>
      <c r="M102" s="156">
        <v>0</v>
      </c>
      <c r="N102" s="156">
        <f t="shared" si="0"/>
        <v>513</v>
      </c>
      <c r="O102" s="155">
        <v>0</v>
      </c>
      <c r="P102" s="156">
        <v>0</v>
      </c>
      <c r="Q102" s="156">
        <f t="shared" si="2"/>
        <v>513</v>
      </c>
      <c r="R102" s="155">
        <v>0</v>
      </c>
    </row>
    <row r="103" spans="1:18" ht="38.25">
      <c r="A103" s="154" t="s">
        <v>2464</v>
      </c>
      <c r="B103" s="156">
        <v>3</v>
      </c>
      <c r="C103" s="156">
        <v>213</v>
      </c>
      <c r="D103" s="156">
        <v>256</v>
      </c>
      <c r="E103" s="156">
        <v>4</v>
      </c>
      <c r="F103" s="156">
        <v>4</v>
      </c>
      <c r="G103" s="156">
        <v>1</v>
      </c>
      <c r="H103" s="156">
        <v>2</v>
      </c>
      <c r="I103" s="156">
        <v>2</v>
      </c>
      <c r="J103" s="156">
        <v>1</v>
      </c>
      <c r="K103" s="156">
        <v>1</v>
      </c>
      <c r="L103" s="156">
        <v>5</v>
      </c>
      <c r="M103" s="156">
        <v>5</v>
      </c>
      <c r="N103" s="156">
        <f t="shared" si="0"/>
        <v>497</v>
      </c>
      <c r="O103" s="155">
        <v>0</v>
      </c>
      <c r="P103" s="156">
        <v>14</v>
      </c>
      <c r="Q103" s="156">
        <f t="shared" si="2"/>
        <v>511</v>
      </c>
      <c r="R103" s="155">
        <v>0</v>
      </c>
    </row>
    <row r="104" spans="1:18" ht="51">
      <c r="A104" s="154" t="s">
        <v>2465</v>
      </c>
      <c r="B104" s="156">
        <v>0</v>
      </c>
      <c r="C104" s="156">
        <v>171</v>
      </c>
      <c r="D104" s="156">
        <v>159</v>
      </c>
      <c r="E104" s="156">
        <v>1</v>
      </c>
      <c r="F104" s="156">
        <v>1</v>
      </c>
      <c r="G104" s="156">
        <v>0</v>
      </c>
      <c r="H104" s="156">
        <v>0</v>
      </c>
      <c r="I104" s="156">
        <v>2</v>
      </c>
      <c r="J104" s="156">
        <v>0</v>
      </c>
      <c r="K104" s="156">
        <v>0</v>
      </c>
      <c r="L104" s="156">
        <v>3</v>
      </c>
      <c r="M104" s="156">
        <v>2</v>
      </c>
      <c r="N104" s="156">
        <f t="shared" si="0"/>
        <v>339</v>
      </c>
      <c r="O104" s="155">
        <v>0</v>
      </c>
      <c r="P104" s="156">
        <v>5</v>
      </c>
      <c r="Q104" s="156">
        <f t="shared" si="2"/>
        <v>344</v>
      </c>
      <c r="R104" s="155">
        <v>0</v>
      </c>
    </row>
    <row r="105" spans="1:18" ht="38.25">
      <c r="A105" s="154" t="s">
        <v>2466</v>
      </c>
      <c r="B105" s="156">
        <v>6</v>
      </c>
      <c r="C105" s="156">
        <v>4</v>
      </c>
      <c r="D105" s="156">
        <v>296</v>
      </c>
      <c r="E105" s="156">
        <v>12</v>
      </c>
      <c r="F105" s="156">
        <v>1</v>
      </c>
      <c r="G105" s="156">
        <v>4</v>
      </c>
      <c r="H105" s="156">
        <v>0</v>
      </c>
      <c r="I105" s="156">
        <v>1</v>
      </c>
      <c r="J105" s="156">
        <v>1</v>
      </c>
      <c r="K105" s="156">
        <v>1</v>
      </c>
      <c r="L105" s="156">
        <v>4</v>
      </c>
      <c r="M105" s="156">
        <v>2</v>
      </c>
      <c r="N105" s="156">
        <f t="shared" si="0"/>
        <v>332</v>
      </c>
      <c r="O105" s="155">
        <v>0</v>
      </c>
      <c r="P105" s="156">
        <v>11</v>
      </c>
      <c r="Q105" s="156">
        <f t="shared" si="2"/>
        <v>343</v>
      </c>
      <c r="R105" s="155">
        <v>0</v>
      </c>
    </row>
    <row r="106" spans="1:18" ht="38.25">
      <c r="A106" s="154" t="s">
        <v>2467</v>
      </c>
      <c r="B106" s="156">
        <v>0</v>
      </c>
      <c r="C106" s="156">
        <v>13</v>
      </c>
      <c r="D106" s="156">
        <v>318</v>
      </c>
      <c r="E106" s="156">
        <v>5</v>
      </c>
      <c r="F106" s="156">
        <v>0</v>
      </c>
      <c r="G106" s="156">
        <v>0</v>
      </c>
      <c r="H106" s="156">
        <v>0</v>
      </c>
      <c r="I106" s="156">
        <v>0</v>
      </c>
      <c r="J106" s="156">
        <v>0</v>
      </c>
      <c r="K106" s="156">
        <v>8</v>
      </c>
      <c r="L106" s="156">
        <v>0</v>
      </c>
      <c r="M106" s="156">
        <v>0</v>
      </c>
      <c r="N106" s="156">
        <f t="shared" si="0"/>
        <v>344</v>
      </c>
      <c r="O106" s="155">
        <v>0</v>
      </c>
      <c r="P106" s="156">
        <v>1</v>
      </c>
      <c r="Q106" s="156">
        <f t="shared" si="2"/>
        <v>345</v>
      </c>
      <c r="R106" s="155">
        <v>0</v>
      </c>
    </row>
    <row r="107" spans="1:18" ht="38.25">
      <c r="A107" s="154" t="s">
        <v>2468</v>
      </c>
      <c r="B107" s="156">
        <v>4</v>
      </c>
      <c r="C107" s="156">
        <v>19</v>
      </c>
      <c r="D107" s="156">
        <v>300</v>
      </c>
      <c r="E107" s="156">
        <v>8</v>
      </c>
      <c r="F107" s="156">
        <v>1</v>
      </c>
      <c r="G107" s="156">
        <v>0</v>
      </c>
      <c r="H107" s="156">
        <v>0</v>
      </c>
      <c r="I107" s="156">
        <v>0</v>
      </c>
      <c r="J107" s="156">
        <v>1</v>
      </c>
      <c r="K107" s="156">
        <v>19</v>
      </c>
      <c r="L107" s="156">
        <v>9</v>
      </c>
      <c r="M107" s="156">
        <v>1</v>
      </c>
      <c r="N107" s="156">
        <f t="shared" si="0"/>
        <v>362</v>
      </c>
      <c r="O107" s="155">
        <v>0</v>
      </c>
      <c r="P107" s="156">
        <v>8</v>
      </c>
      <c r="Q107" s="156">
        <f t="shared" si="2"/>
        <v>370</v>
      </c>
      <c r="R107" s="155">
        <v>0</v>
      </c>
    </row>
    <row r="108" spans="1:18" ht="38.25">
      <c r="A108" s="154" t="s">
        <v>2469</v>
      </c>
      <c r="B108" s="156">
        <v>0</v>
      </c>
      <c r="C108" s="156">
        <v>3</v>
      </c>
      <c r="D108" s="156">
        <v>186</v>
      </c>
      <c r="E108" s="156">
        <v>0</v>
      </c>
      <c r="F108" s="156">
        <v>0</v>
      </c>
      <c r="G108" s="156">
        <v>0</v>
      </c>
      <c r="H108" s="156">
        <v>0</v>
      </c>
      <c r="I108" s="156">
        <v>0</v>
      </c>
      <c r="J108" s="156">
        <v>0</v>
      </c>
      <c r="K108" s="156">
        <v>3</v>
      </c>
      <c r="L108" s="156">
        <v>0</v>
      </c>
      <c r="M108" s="156">
        <v>0</v>
      </c>
      <c r="N108" s="156">
        <f t="shared" si="0"/>
        <v>192</v>
      </c>
      <c r="O108" s="155">
        <v>0</v>
      </c>
      <c r="P108" s="156">
        <v>0</v>
      </c>
      <c r="Q108" s="156">
        <f t="shared" si="2"/>
        <v>192</v>
      </c>
      <c r="R108" s="155">
        <v>0</v>
      </c>
    </row>
    <row r="109" spans="1:18" ht="25.5">
      <c r="A109" s="154" t="s">
        <v>2470</v>
      </c>
      <c r="B109" s="156">
        <v>0</v>
      </c>
      <c r="C109" s="156">
        <v>17</v>
      </c>
      <c r="D109" s="156">
        <v>263</v>
      </c>
      <c r="E109" s="156">
        <v>9</v>
      </c>
      <c r="F109" s="156">
        <v>3</v>
      </c>
      <c r="G109" s="156">
        <v>0</v>
      </c>
      <c r="H109" s="156">
        <v>0</v>
      </c>
      <c r="I109" s="156">
        <v>2</v>
      </c>
      <c r="J109" s="156">
        <v>0</v>
      </c>
      <c r="K109" s="156">
        <v>40</v>
      </c>
      <c r="L109" s="156">
        <v>1</v>
      </c>
      <c r="M109" s="156">
        <v>3</v>
      </c>
      <c r="N109" s="156">
        <f t="shared" si="0"/>
        <v>338</v>
      </c>
      <c r="O109" s="155">
        <v>0</v>
      </c>
      <c r="P109" s="156">
        <v>2</v>
      </c>
      <c r="Q109" s="156">
        <f t="shared" si="2"/>
        <v>340</v>
      </c>
      <c r="R109" s="155">
        <v>0</v>
      </c>
    </row>
    <row r="110" spans="1:18" ht="25.5">
      <c r="A110" s="154" t="s">
        <v>2471</v>
      </c>
      <c r="B110" s="156">
        <v>1</v>
      </c>
      <c r="C110" s="156">
        <v>10</v>
      </c>
      <c r="D110" s="156">
        <v>212</v>
      </c>
      <c r="E110" s="156">
        <v>0</v>
      </c>
      <c r="F110" s="156">
        <v>0</v>
      </c>
      <c r="G110" s="156">
        <v>0</v>
      </c>
      <c r="H110" s="156">
        <v>0</v>
      </c>
      <c r="I110" s="156">
        <v>1</v>
      </c>
      <c r="J110" s="156">
        <v>0</v>
      </c>
      <c r="K110" s="156">
        <v>5</v>
      </c>
      <c r="L110" s="156">
        <v>0</v>
      </c>
      <c r="M110" s="156">
        <v>0</v>
      </c>
      <c r="N110" s="156">
        <f t="shared" si="0"/>
        <v>229</v>
      </c>
      <c r="O110" s="155">
        <v>0</v>
      </c>
      <c r="P110" s="156">
        <v>2</v>
      </c>
      <c r="Q110" s="156">
        <f t="shared" si="2"/>
        <v>231</v>
      </c>
      <c r="R110" s="155">
        <v>0</v>
      </c>
    </row>
    <row r="111" spans="1:18" ht="25.5">
      <c r="A111" s="154" t="s">
        <v>2472</v>
      </c>
      <c r="B111" s="156">
        <v>0</v>
      </c>
      <c r="C111" s="156">
        <v>2</v>
      </c>
      <c r="D111" s="156">
        <v>86</v>
      </c>
      <c r="E111" s="156">
        <v>3</v>
      </c>
      <c r="F111" s="156">
        <v>0</v>
      </c>
      <c r="G111" s="156">
        <v>0</v>
      </c>
      <c r="H111" s="156">
        <v>0</v>
      </c>
      <c r="I111" s="156">
        <v>0</v>
      </c>
      <c r="J111" s="156">
        <v>1</v>
      </c>
      <c r="K111" s="156">
        <v>10</v>
      </c>
      <c r="L111" s="156">
        <v>1</v>
      </c>
      <c r="M111" s="156">
        <v>0</v>
      </c>
      <c r="N111" s="156">
        <f t="shared" si="0"/>
        <v>103</v>
      </c>
      <c r="O111" s="155">
        <v>0</v>
      </c>
      <c r="P111" s="156">
        <v>1</v>
      </c>
      <c r="Q111" s="156">
        <f t="shared" si="2"/>
        <v>104</v>
      </c>
      <c r="R111" s="155">
        <v>0</v>
      </c>
    </row>
    <row r="112" spans="1:18" ht="25.5">
      <c r="A112" s="154" t="s">
        <v>2473</v>
      </c>
      <c r="B112" s="156">
        <v>2</v>
      </c>
      <c r="C112" s="156">
        <v>4</v>
      </c>
      <c r="D112" s="156">
        <v>180</v>
      </c>
      <c r="E112" s="156">
        <v>5</v>
      </c>
      <c r="F112" s="156">
        <v>15</v>
      </c>
      <c r="G112" s="156">
        <v>5</v>
      </c>
      <c r="H112" s="156">
        <v>2</v>
      </c>
      <c r="I112" s="156">
        <v>3</v>
      </c>
      <c r="J112" s="156">
        <v>4</v>
      </c>
      <c r="K112" s="156">
        <v>21</v>
      </c>
      <c r="L112" s="156">
        <v>3</v>
      </c>
      <c r="M112" s="156">
        <v>0</v>
      </c>
      <c r="N112" s="156">
        <f t="shared" si="0"/>
        <v>244</v>
      </c>
      <c r="O112" s="155">
        <v>0</v>
      </c>
      <c r="P112" s="156">
        <v>4</v>
      </c>
      <c r="Q112" s="156">
        <f t="shared" si="2"/>
        <v>248</v>
      </c>
      <c r="R112" s="155">
        <v>0</v>
      </c>
    </row>
    <row r="113" spans="1:18" ht="25.5">
      <c r="A113" s="154" t="s">
        <v>2472</v>
      </c>
      <c r="B113" s="156">
        <v>1</v>
      </c>
      <c r="C113" s="156">
        <v>9</v>
      </c>
      <c r="D113" s="156">
        <v>149</v>
      </c>
      <c r="E113" s="156">
        <v>3</v>
      </c>
      <c r="F113" s="156">
        <v>0</v>
      </c>
      <c r="G113" s="156">
        <v>0</v>
      </c>
      <c r="H113" s="156">
        <v>1</v>
      </c>
      <c r="I113" s="156">
        <v>1</v>
      </c>
      <c r="J113" s="156">
        <v>0</v>
      </c>
      <c r="K113" s="156">
        <v>14</v>
      </c>
      <c r="L113" s="156">
        <v>2</v>
      </c>
      <c r="M113" s="156">
        <v>1</v>
      </c>
      <c r="N113" s="156">
        <f t="shared" si="0"/>
        <v>181</v>
      </c>
      <c r="O113" s="155">
        <v>0</v>
      </c>
      <c r="P113" s="156">
        <v>1</v>
      </c>
      <c r="Q113" s="156">
        <f t="shared" si="2"/>
        <v>182</v>
      </c>
      <c r="R113" s="155">
        <v>0</v>
      </c>
    </row>
    <row r="114" spans="1:18" ht="38.25">
      <c r="A114" s="154" t="s">
        <v>2474</v>
      </c>
      <c r="B114" s="156">
        <v>0</v>
      </c>
      <c r="C114" s="156">
        <v>5</v>
      </c>
      <c r="D114" s="156">
        <v>441</v>
      </c>
      <c r="E114" s="156">
        <v>5</v>
      </c>
      <c r="F114" s="156">
        <v>2</v>
      </c>
      <c r="G114" s="156">
        <v>0</v>
      </c>
      <c r="H114" s="156">
        <v>1</v>
      </c>
      <c r="I114" s="156">
        <v>0</v>
      </c>
      <c r="J114" s="156">
        <v>0</v>
      </c>
      <c r="K114" s="156">
        <v>27</v>
      </c>
      <c r="L114" s="156">
        <v>5</v>
      </c>
      <c r="M114" s="156">
        <v>1</v>
      </c>
      <c r="N114" s="156">
        <f t="shared" si="0"/>
        <v>487</v>
      </c>
      <c r="O114" s="155">
        <v>0</v>
      </c>
      <c r="P114" s="156">
        <v>0</v>
      </c>
      <c r="Q114" s="156">
        <f t="shared" si="2"/>
        <v>487</v>
      </c>
      <c r="R114" s="155">
        <v>0</v>
      </c>
    </row>
    <row r="115" spans="1:18" ht="25.5">
      <c r="A115" s="154" t="s">
        <v>2475</v>
      </c>
      <c r="B115" s="156">
        <v>0</v>
      </c>
      <c r="C115" s="156">
        <v>8</v>
      </c>
      <c r="D115" s="156">
        <v>341</v>
      </c>
      <c r="E115" s="156">
        <v>2</v>
      </c>
      <c r="F115" s="156">
        <v>3</v>
      </c>
      <c r="G115" s="156">
        <v>0</v>
      </c>
      <c r="H115" s="156">
        <v>0</v>
      </c>
      <c r="I115" s="156">
        <v>1</v>
      </c>
      <c r="J115" s="156">
        <v>0</v>
      </c>
      <c r="K115" s="156">
        <v>28</v>
      </c>
      <c r="L115" s="156">
        <v>2</v>
      </c>
      <c r="M115" s="156">
        <v>0</v>
      </c>
      <c r="N115" s="156">
        <f t="shared" si="0"/>
        <v>385</v>
      </c>
      <c r="O115" s="155">
        <v>0</v>
      </c>
      <c r="P115" s="156">
        <v>0</v>
      </c>
      <c r="Q115" s="156">
        <f t="shared" si="2"/>
        <v>385</v>
      </c>
      <c r="R115" s="155">
        <v>0</v>
      </c>
    </row>
    <row r="116" spans="1:18" ht="38.25">
      <c r="A116" s="154" t="s">
        <v>2476</v>
      </c>
      <c r="B116" s="156">
        <v>1</v>
      </c>
      <c r="C116" s="156">
        <v>29</v>
      </c>
      <c r="D116" s="156">
        <v>33</v>
      </c>
      <c r="E116" s="156">
        <v>0</v>
      </c>
      <c r="F116" s="156">
        <v>1</v>
      </c>
      <c r="G116" s="156">
        <v>0</v>
      </c>
      <c r="H116" s="156">
        <v>0</v>
      </c>
      <c r="I116" s="156">
        <v>0</v>
      </c>
      <c r="J116" s="156">
        <v>0</v>
      </c>
      <c r="K116" s="156">
        <v>21</v>
      </c>
      <c r="L116" s="156">
        <v>0</v>
      </c>
      <c r="M116" s="156">
        <v>0</v>
      </c>
      <c r="N116" s="156">
        <f t="shared" si="0"/>
        <v>85</v>
      </c>
      <c r="O116" s="155">
        <v>0</v>
      </c>
      <c r="P116" s="156">
        <v>0</v>
      </c>
      <c r="Q116" s="156">
        <f t="shared" si="2"/>
        <v>85</v>
      </c>
      <c r="R116" s="155">
        <v>0</v>
      </c>
    </row>
    <row r="117" spans="1:18" ht="25.5">
      <c r="A117" s="154" t="s">
        <v>2477</v>
      </c>
      <c r="B117" s="156">
        <v>0</v>
      </c>
      <c r="C117" s="156">
        <v>3</v>
      </c>
      <c r="D117" s="156">
        <v>314</v>
      </c>
      <c r="E117" s="156">
        <v>3</v>
      </c>
      <c r="F117" s="156">
        <v>0</v>
      </c>
      <c r="G117" s="156">
        <v>2</v>
      </c>
      <c r="H117" s="156">
        <v>0</v>
      </c>
      <c r="I117" s="156">
        <v>0</v>
      </c>
      <c r="J117" s="156">
        <v>0</v>
      </c>
      <c r="K117" s="156">
        <v>10</v>
      </c>
      <c r="L117" s="156">
        <v>1</v>
      </c>
      <c r="M117" s="156">
        <v>0</v>
      </c>
      <c r="N117" s="156">
        <f t="shared" si="0"/>
        <v>333</v>
      </c>
      <c r="O117" s="155">
        <v>0</v>
      </c>
      <c r="P117" s="156">
        <v>0</v>
      </c>
      <c r="Q117" s="156">
        <f t="shared" si="2"/>
        <v>333</v>
      </c>
      <c r="R117" s="155">
        <v>0</v>
      </c>
    </row>
    <row r="118" spans="1:18" ht="25.5">
      <c r="A118" s="154" t="s">
        <v>2478</v>
      </c>
      <c r="B118" s="156">
        <v>8</v>
      </c>
      <c r="C118" s="156">
        <v>4</v>
      </c>
      <c r="D118" s="156">
        <v>445</v>
      </c>
      <c r="E118" s="156">
        <v>18</v>
      </c>
      <c r="F118" s="156">
        <v>1</v>
      </c>
      <c r="G118" s="156">
        <v>1</v>
      </c>
      <c r="H118" s="156">
        <v>0</v>
      </c>
      <c r="I118" s="156">
        <v>0</v>
      </c>
      <c r="J118" s="156">
        <v>1</v>
      </c>
      <c r="K118" s="156">
        <v>19</v>
      </c>
      <c r="L118" s="156">
        <v>3</v>
      </c>
      <c r="M118" s="156">
        <v>4</v>
      </c>
      <c r="N118" s="156">
        <f t="shared" si="0"/>
        <v>504</v>
      </c>
      <c r="O118" s="155">
        <v>0</v>
      </c>
      <c r="P118" s="156">
        <v>0</v>
      </c>
      <c r="Q118" s="156">
        <f t="shared" si="2"/>
        <v>504</v>
      </c>
      <c r="R118" s="155">
        <v>0</v>
      </c>
    </row>
    <row r="119" spans="1:18" ht="25.5">
      <c r="A119" s="154" t="s">
        <v>2478</v>
      </c>
      <c r="B119" s="156">
        <v>1</v>
      </c>
      <c r="C119" s="156">
        <v>3</v>
      </c>
      <c r="D119" s="156">
        <v>216</v>
      </c>
      <c r="E119" s="156">
        <v>0</v>
      </c>
      <c r="F119" s="156">
        <v>0</v>
      </c>
      <c r="G119" s="156">
        <v>1</v>
      </c>
      <c r="H119" s="156">
        <v>0</v>
      </c>
      <c r="I119" s="156">
        <v>1</v>
      </c>
      <c r="J119" s="156">
        <v>1</v>
      </c>
      <c r="K119" s="156">
        <v>10</v>
      </c>
      <c r="L119" s="156">
        <v>2</v>
      </c>
      <c r="M119" s="156">
        <v>0</v>
      </c>
      <c r="N119" s="156">
        <f t="shared" si="0"/>
        <v>235</v>
      </c>
      <c r="O119" s="155">
        <v>0</v>
      </c>
      <c r="P119" s="156">
        <v>1</v>
      </c>
      <c r="Q119" s="156">
        <f t="shared" si="2"/>
        <v>236</v>
      </c>
      <c r="R119" s="155">
        <v>0</v>
      </c>
    </row>
    <row r="120" spans="1:18" ht="25.5">
      <c r="A120" s="154" t="s">
        <v>2479</v>
      </c>
      <c r="B120" s="156">
        <v>1</v>
      </c>
      <c r="C120" s="156">
        <v>11</v>
      </c>
      <c r="D120" s="156">
        <v>386</v>
      </c>
      <c r="E120" s="156">
        <v>2</v>
      </c>
      <c r="F120" s="156">
        <v>1</v>
      </c>
      <c r="G120" s="156">
        <v>0</v>
      </c>
      <c r="H120" s="156">
        <v>1</v>
      </c>
      <c r="I120" s="156">
        <v>0</v>
      </c>
      <c r="J120" s="156">
        <v>0</v>
      </c>
      <c r="K120" s="156">
        <v>27</v>
      </c>
      <c r="L120" s="156">
        <v>3</v>
      </c>
      <c r="M120" s="156">
        <v>0</v>
      </c>
      <c r="N120" s="156">
        <f t="shared" si="0"/>
        <v>432</v>
      </c>
      <c r="O120" s="155">
        <v>0</v>
      </c>
      <c r="P120" s="156">
        <v>2</v>
      </c>
      <c r="Q120" s="156">
        <f t="shared" si="2"/>
        <v>434</v>
      </c>
      <c r="R120" s="155">
        <v>0</v>
      </c>
    </row>
    <row r="121" spans="1:18" ht="25.5">
      <c r="A121" s="154" t="s">
        <v>2480</v>
      </c>
      <c r="B121" s="156">
        <v>0</v>
      </c>
      <c r="C121" s="156">
        <v>7</v>
      </c>
      <c r="D121" s="156">
        <v>184</v>
      </c>
      <c r="E121" s="156">
        <v>4</v>
      </c>
      <c r="F121" s="156">
        <v>0</v>
      </c>
      <c r="G121" s="156">
        <v>0</v>
      </c>
      <c r="H121" s="156">
        <v>0</v>
      </c>
      <c r="I121" s="156">
        <v>0</v>
      </c>
      <c r="J121" s="156">
        <v>1</v>
      </c>
      <c r="K121" s="156">
        <v>1</v>
      </c>
      <c r="L121" s="156">
        <v>5</v>
      </c>
      <c r="M121" s="156">
        <v>1</v>
      </c>
      <c r="N121" s="156">
        <f t="shared" si="0"/>
        <v>203</v>
      </c>
      <c r="O121" s="155">
        <v>0</v>
      </c>
      <c r="P121" s="156">
        <v>8</v>
      </c>
      <c r="Q121" s="156">
        <f t="shared" si="2"/>
        <v>211</v>
      </c>
      <c r="R121" s="155">
        <v>0</v>
      </c>
    </row>
    <row r="122" spans="1:18" ht="25.5">
      <c r="A122" s="154" t="s">
        <v>2480</v>
      </c>
      <c r="B122" s="156">
        <v>5</v>
      </c>
      <c r="C122" s="156">
        <v>12</v>
      </c>
      <c r="D122" s="156">
        <v>298</v>
      </c>
      <c r="E122" s="156">
        <v>7</v>
      </c>
      <c r="F122" s="156">
        <v>2</v>
      </c>
      <c r="G122" s="156">
        <v>0</v>
      </c>
      <c r="H122" s="156">
        <v>0</v>
      </c>
      <c r="I122" s="156">
        <v>1</v>
      </c>
      <c r="J122" s="156">
        <v>1</v>
      </c>
      <c r="K122" s="156">
        <v>4</v>
      </c>
      <c r="L122" s="156">
        <v>7</v>
      </c>
      <c r="M122" s="156">
        <v>2</v>
      </c>
      <c r="N122" s="156">
        <f t="shared" si="0"/>
        <v>339</v>
      </c>
      <c r="O122" s="155">
        <v>0</v>
      </c>
      <c r="P122" s="156">
        <v>6</v>
      </c>
      <c r="Q122" s="156">
        <f t="shared" si="2"/>
        <v>345</v>
      </c>
      <c r="R122" s="155">
        <v>0</v>
      </c>
    </row>
    <row r="123" spans="1:18" ht="25.5">
      <c r="A123" s="154" t="s">
        <v>2481</v>
      </c>
      <c r="B123" s="156">
        <v>1</v>
      </c>
      <c r="C123" s="156">
        <v>3</v>
      </c>
      <c r="D123" s="156">
        <v>180</v>
      </c>
      <c r="E123" s="156">
        <v>3</v>
      </c>
      <c r="F123" s="156">
        <v>1</v>
      </c>
      <c r="G123" s="156">
        <v>0</v>
      </c>
      <c r="H123" s="156">
        <v>1</v>
      </c>
      <c r="I123" s="156">
        <v>0</v>
      </c>
      <c r="J123" s="156">
        <v>0</v>
      </c>
      <c r="K123" s="156">
        <v>1</v>
      </c>
      <c r="L123" s="156">
        <v>1</v>
      </c>
      <c r="M123" s="156">
        <v>0</v>
      </c>
      <c r="N123" s="156">
        <f t="shared" ref="N123:N147" si="3">SUM(B123:M123)</f>
        <v>191</v>
      </c>
      <c r="O123" s="155">
        <v>0</v>
      </c>
      <c r="P123" s="156">
        <v>1</v>
      </c>
      <c r="Q123" s="156">
        <f t="shared" si="2"/>
        <v>192</v>
      </c>
      <c r="R123" s="155">
        <v>0</v>
      </c>
    </row>
    <row r="124" spans="1:18" ht="25.5">
      <c r="A124" s="154" t="s">
        <v>2482</v>
      </c>
      <c r="B124" s="156">
        <v>0</v>
      </c>
      <c r="C124" s="156">
        <v>1</v>
      </c>
      <c r="D124" s="156">
        <v>730</v>
      </c>
      <c r="E124" s="156">
        <v>1</v>
      </c>
      <c r="F124" s="156">
        <v>0</v>
      </c>
      <c r="G124" s="156">
        <v>0</v>
      </c>
      <c r="H124" s="156">
        <v>1</v>
      </c>
      <c r="I124" s="156">
        <v>0</v>
      </c>
      <c r="J124" s="156">
        <v>0</v>
      </c>
      <c r="K124" s="156">
        <v>1</v>
      </c>
      <c r="L124" s="156">
        <v>1</v>
      </c>
      <c r="M124" s="156">
        <v>0</v>
      </c>
      <c r="N124" s="156">
        <f t="shared" si="3"/>
        <v>735</v>
      </c>
      <c r="O124" s="155">
        <v>0</v>
      </c>
      <c r="P124" s="156">
        <v>0</v>
      </c>
      <c r="Q124" s="156">
        <f t="shared" si="2"/>
        <v>735</v>
      </c>
      <c r="R124" s="155">
        <v>0</v>
      </c>
    </row>
    <row r="125" spans="1:18" ht="25.5">
      <c r="A125" s="154" t="s">
        <v>2482</v>
      </c>
      <c r="B125" s="156">
        <v>0</v>
      </c>
      <c r="C125" s="156">
        <v>2</v>
      </c>
      <c r="D125" s="156">
        <v>445</v>
      </c>
      <c r="E125" s="156">
        <v>2</v>
      </c>
      <c r="F125" s="156">
        <v>0</v>
      </c>
      <c r="G125" s="156">
        <v>2</v>
      </c>
      <c r="H125" s="156">
        <v>0</v>
      </c>
      <c r="I125" s="156">
        <v>0</v>
      </c>
      <c r="J125" s="156">
        <v>2</v>
      </c>
      <c r="K125" s="156">
        <v>4</v>
      </c>
      <c r="L125" s="156">
        <v>0</v>
      </c>
      <c r="M125" s="156">
        <v>1</v>
      </c>
      <c r="N125" s="156">
        <f t="shared" si="3"/>
        <v>458</v>
      </c>
      <c r="O125" s="155">
        <v>0</v>
      </c>
      <c r="P125" s="156">
        <v>2</v>
      </c>
      <c r="Q125" s="156">
        <f t="shared" si="2"/>
        <v>460</v>
      </c>
      <c r="R125" s="155">
        <v>0</v>
      </c>
    </row>
    <row r="126" spans="1:18" ht="25.5">
      <c r="A126" s="154" t="s">
        <v>2483</v>
      </c>
      <c r="B126" s="156">
        <v>0</v>
      </c>
      <c r="C126" s="156">
        <v>0</v>
      </c>
      <c r="D126" s="156">
        <v>221</v>
      </c>
      <c r="E126" s="156">
        <v>1</v>
      </c>
      <c r="F126" s="156">
        <v>0</v>
      </c>
      <c r="G126" s="156">
        <v>0</v>
      </c>
      <c r="H126" s="156">
        <v>0</v>
      </c>
      <c r="I126" s="156">
        <v>0</v>
      </c>
      <c r="J126" s="156">
        <v>0</v>
      </c>
      <c r="K126" s="156">
        <v>0</v>
      </c>
      <c r="L126" s="156">
        <v>0</v>
      </c>
      <c r="M126" s="156">
        <v>0</v>
      </c>
      <c r="N126" s="156">
        <f t="shared" si="3"/>
        <v>222</v>
      </c>
      <c r="O126" s="155">
        <v>0</v>
      </c>
      <c r="P126" s="156">
        <v>0</v>
      </c>
      <c r="Q126" s="156">
        <f t="shared" si="2"/>
        <v>222</v>
      </c>
      <c r="R126" s="155">
        <v>0</v>
      </c>
    </row>
    <row r="127" spans="1:18" ht="25.5">
      <c r="A127" s="154" t="s">
        <v>2484</v>
      </c>
      <c r="B127" s="156">
        <v>2</v>
      </c>
      <c r="C127" s="156">
        <v>5</v>
      </c>
      <c r="D127" s="156">
        <v>671</v>
      </c>
      <c r="E127" s="156">
        <v>2</v>
      </c>
      <c r="F127" s="156">
        <v>1</v>
      </c>
      <c r="G127" s="156">
        <v>1</v>
      </c>
      <c r="H127" s="156">
        <v>0</v>
      </c>
      <c r="I127" s="156">
        <v>0</v>
      </c>
      <c r="J127" s="156">
        <v>0</v>
      </c>
      <c r="K127" s="156">
        <v>0</v>
      </c>
      <c r="L127" s="156">
        <v>0</v>
      </c>
      <c r="M127" s="156">
        <v>0</v>
      </c>
      <c r="N127" s="156">
        <f t="shared" si="3"/>
        <v>682</v>
      </c>
      <c r="O127" s="155">
        <v>0</v>
      </c>
      <c r="P127" s="156">
        <v>0</v>
      </c>
      <c r="Q127" s="156">
        <f t="shared" si="2"/>
        <v>682</v>
      </c>
      <c r="R127" s="155">
        <v>0</v>
      </c>
    </row>
    <row r="128" spans="1:18" ht="25.5">
      <c r="A128" s="154" t="s">
        <v>2484</v>
      </c>
      <c r="B128" s="156">
        <v>0</v>
      </c>
      <c r="C128" s="156">
        <v>0</v>
      </c>
      <c r="D128" s="156">
        <v>579</v>
      </c>
      <c r="E128" s="156">
        <v>1</v>
      </c>
      <c r="F128" s="156">
        <v>0</v>
      </c>
      <c r="G128" s="156">
        <v>0</v>
      </c>
      <c r="H128" s="156">
        <v>0</v>
      </c>
      <c r="I128" s="156">
        <v>0</v>
      </c>
      <c r="J128" s="156">
        <v>0</v>
      </c>
      <c r="K128" s="156">
        <v>0</v>
      </c>
      <c r="L128" s="156">
        <v>1</v>
      </c>
      <c r="M128" s="156">
        <v>0</v>
      </c>
      <c r="N128" s="156">
        <f t="shared" si="3"/>
        <v>581</v>
      </c>
      <c r="O128" s="155">
        <v>0</v>
      </c>
      <c r="P128" s="156">
        <v>0</v>
      </c>
      <c r="Q128" s="156">
        <f t="shared" si="2"/>
        <v>581</v>
      </c>
      <c r="R128" s="155">
        <v>0</v>
      </c>
    </row>
    <row r="129" spans="1:18" ht="25.5">
      <c r="A129" s="154" t="s">
        <v>2485</v>
      </c>
      <c r="B129" s="156">
        <v>3</v>
      </c>
      <c r="C129" s="156">
        <v>9</v>
      </c>
      <c r="D129" s="156">
        <v>372</v>
      </c>
      <c r="E129" s="156">
        <v>7</v>
      </c>
      <c r="F129" s="156">
        <v>2</v>
      </c>
      <c r="G129" s="156">
        <v>1</v>
      </c>
      <c r="H129" s="156">
        <v>0</v>
      </c>
      <c r="I129" s="156">
        <v>1</v>
      </c>
      <c r="J129" s="156">
        <v>0</v>
      </c>
      <c r="K129" s="156">
        <v>15</v>
      </c>
      <c r="L129" s="156">
        <v>2</v>
      </c>
      <c r="M129" s="156">
        <v>1</v>
      </c>
      <c r="N129" s="156">
        <f t="shared" si="3"/>
        <v>413</v>
      </c>
      <c r="O129" s="155">
        <v>0</v>
      </c>
      <c r="P129" s="156">
        <v>5</v>
      </c>
      <c r="Q129" s="156">
        <f t="shared" si="2"/>
        <v>418</v>
      </c>
      <c r="R129" s="155">
        <v>0</v>
      </c>
    </row>
    <row r="130" spans="1:18" ht="25.5">
      <c r="A130" s="154" t="s">
        <v>2486</v>
      </c>
      <c r="B130" s="156">
        <v>0</v>
      </c>
      <c r="C130" s="156">
        <v>9</v>
      </c>
      <c r="D130" s="156">
        <v>148</v>
      </c>
      <c r="E130" s="156">
        <v>1</v>
      </c>
      <c r="F130" s="156">
        <v>4</v>
      </c>
      <c r="G130" s="156">
        <v>1</v>
      </c>
      <c r="H130" s="156">
        <v>0</v>
      </c>
      <c r="I130" s="156">
        <v>1</v>
      </c>
      <c r="J130" s="156">
        <v>1</v>
      </c>
      <c r="K130" s="156">
        <v>17</v>
      </c>
      <c r="L130" s="156">
        <v>0</v>
      </c>
      <c r="M130" s="156">
        <v>0</v>
      </c>
      <c r="N130" s="156">
        <f t="shared" si="3"/>
        <v>182</v>
      </c>
      <c r="O130" s="155">
        <v>0</v>
      </c>
      <c r="P130" s="156">
        <v>2</v>
      </c>
      <c r="Q130" s="156">
        <f t="shared" si="2"/>
        <v>184</v>
      </c>
      <c r="R130" s="155">
        <v>0</v>
      </c>
    </row>
    <row r="131" spans="1:18" ht="38.25">
      <c r="A131" s="154" t="s">
        <v>2487</v>
      </c>
      <c r="B131" s="156">
        <v>5</v>
      </c>
      <c r="C131" s="156">
        <v>12</v>
      </c>
      <c r="D131" s="156">
        <v>120</v>
      </c>
      <c r="E131" s="156">
        <v>1</v>
      </c>
      <c r="F131" s="156">
        <v>4</v>
      </c>
      <c r="G131" s="156">
        <v>0</v>
      </c>
      <c r="H131" s="156">
        <v>0</v>
      </c>
      <c r="I131" s="156">
        <v>1</v>
      </c>
      <c r="J131" s="156">
        <v>0</v>
      </c>
      <c r="K131" s="156">
        <v>9</v>
      </c>
      <c r="L131" s="156">
        <v>4</v>
      </c>
      <c r="M131" s="156">
        <v>0</v>
      </c>
      <c r="N131" s="156">
        <f t="shared" si="3"/>
        <v>156</v>
      </c>
      <c r="O131" s="155">
        <v>0</v>
      </c>
      <c r="P131" s="156">
        <v>3</v>
      </c>
      <c r="Q131" s="156">
        <f t="shared" si="2"/>
        <v>159</v>
      </c>
      <c r="R131" s="155">
        <v>0</v>
      </c>
    </row>
    <row r="132" spans="1:18" ht="38.25">
      <c r="A132" s="154" t="s">
        <v>2488</v>
      </c>
      <c r="B132" s="156">
        <v>1</v>
      </c>
      <c r="C132" s="156">
        <v>8</v>
      </c>
      <c r="D132" s="156">
        <v>256</v>
      </c>
      <c r="E132" s="156">
        <v>14</v>
      </c>
      <c r="F132" s="156">
        <v>1</v>
      </c>
      <c r="G132" s="156">
        <v>0</v>
      </c>
      <c r="H132" s="156">
        <v>1</v>
      </c>
      <c r="I132" s="156">
        <v>0</v>
      </c>
      <c r="J132" s="156">
        <v>0</v>
      </c>
      <c r="K132" s="156">
        <v>2</v>
      </c>
      <c r="L132" s="156">
        <v>3</v>
      </c>
      <c r="M132" s="156">
        <v>0</v>
      </c>
      <c r="N132" s="156">
        <f t="shared" si="3"/>
        <v>286</v>
      </c>
      <c r="O132" s="155">
        <v>0</v>
      </c>
      <c r="P132" s="156">
        <v>1</v>
      </c>
      <c r="Q132" s="156">
        <f t="shared" si="2"/>
        <v>287</v>
      </c>
      <c r="R132" s="155">
        <v>0</v>
      </c>
    </row>
    <row r="133" spans="1:18" ht="25.5">
      <c r="A133" s="154" t="s">
        <v>2489</v>
      </c>
      <c r="B133" s="156">
        <v>2</v>
      </c>
      <c r="C133" s="156">
        <v>27</v>
      </c>
      <c r="D133" s="156">
        <v>223</v>
      </c>
      <c r="E133" s="156">
        <v>11</v>
      </c>
      <c r="F133" s="156">
        <v>1</v>
      </c>
      <c r="G133" s="156">
        <v>1</v>
      </c>
      <c r="H133" s="156">
        <v>3</v>
      </c>
      <c r="I133" s="156">
        <v>2</v>
      </c>
      <c r="J133" s="156">
        <v>1</v>
      </c>
      <c r="K133" s="156">
        <v>2</v>
      </c>
      <c r="L133" s="156">
        <v>2</v>
      </c>
      <c r="M133" s="156">
        <v>2</v>
      </c>
      <c r="N133" s="156">
        <f t="shared" si="3"/>
        <v>277</v>
      </c>
      <c r="O133" s="155">
        <v>0</v>
      </c>
      <c r="P133" s="156">
        <v>4</v>
      </c>
      <c r="Q133" s="156">
        <f t="shared" si="2"/>
        <v>281</v>
      </c>
      <c r="R133" s="155">
        <v>0</v>
      </c>
    </row>
    <row r="134" spans="1:18" ht="38.25">
      <c r="A134" s="154" t="s">
        <v>2490</v>
      </c>
      <c r="B134" s="156">
        <v>3</v>
      </c>
      <c r="C134" s="156">
        <v>98</v>
      </c>
      <c r="D134" s="156">
        <v>3</v>
      </c>
      <c r="E134" s="156">
        <v>1</v>
      </c>
      <c r="F134" s="156">
        <v>2</v>
      </c>
      <c r="G134" s="156">
        <v>1</v>
      </c>
      <c r="H134" s="156">
        <v>0</v>
      </c>
      <c r="I134" s="156">
        <v>0</v>
      </c>
      <c r="J134" s="156">
        <v>0</v>
      </c>
      <c r="K134" s="156">
        <v>0</v>
      </c>
      <c r="L134" s="156">
        <v>0</v>
      </c>
      <c r="M134" s="156">
        <v>0</v>
      </c>
      <c r="N134" s="156">
        <f t="shared" si="3"/>
        <v>108</v>
      </c>
      <c r="O134" s="155">
        <v>0</v>
      </c>
      <c r="P134" s="156">
        <v>0</v>
      </c>
      <c r="Q134" s="156">
        <f t="shared" si="2"/>
        <v>108</v>
      </c>
      <c r="R134" s="155">
        <v>0</v>
      </c>
    </row>
    <row r="135" spans="1:18" ht="25.5">
      <c r="A135" s="154" t="s">
        <v>2491</v>
      </c>
      <c r="B135" s="156">
        <v>3</v>
      </c>
      <c r="C135" s="156">
        <v>16</v>
      </c>
      <c r="D135" s="156">
        <v>416</v>
      </c>
      <c r="E135" s="156">
        <v>10</v>
      </c>
      <c r="F135" s="156">
        <v>1</v>
      </c>
      <c r="G135" s="156">
        <v>1</v>
      </c>
      <c r="H135" s="156">
        <v>0</v>
      </c>
      <c r="I135" s="156">
        <v>1</v>
      </c>
      <c r="J135" s="156">
        <v>0</v>
      </c>
      <c r="K135" s="156">
        <v>7</v>
      </c>
      <c r="L135" s="156">
        <v>13</v>
      </c>
      <c r="M135" s="156">
        <v>0</v>
      </c>
      <c r="N135" s="156">
        <f t="shared" si="3"/>
        <v>468</v>
      </c>
      <c r="O135" s="155">
        <v>0</v>
      </c>
      <c r="P135" s="156">
        <v>1</v>
      </c>
      <c r="Q135" s="156">
        <f t="shared" si="2"/>
        <v>469</v>
      </c>
      <c r="R135" s="155">
        <v>0</v>
      </c>
    </row>
    <row r="136" spans="1:18" ht="38.25">
      <c r="A136" s="154" t="s">
        <v>2492</v>
      </c>
      <c r="B136" s="156">
        <v>2</v>
      </c>
      <c r="C136" s="156">
        <v>98</v>
      </c>
      <c r="D136" s="156">
        <v>317</v>
      </c>
      <c r="E136" s="156">
        <v>16</v>
      </c>
      <c r="F136" s="156">
        <v>2</v>
      </c>
      <c r="G136" s="156">
        <v>3</v>
      </c>
      <c r="H136" s="156">
        <v>0</v>
      </c>
      <c r="I136" s="156">
        <v>4</v>
      </c>
      <c r="J136" s="156">
        <v>0</v>
      </c>
      <c r="K136" s="156">
        <v>2</v>
      </c>
      <c r="L136" s="156">
        <v>0</v>
      </c>
      <c r="M136" s="156">
        <v>4</v>
      </c>
      <c r="N136" s="156">
        <f t="shared" si="3"/>
        <v>448</v>
      </c>
      <c r="O136" s="155">
        <v>0</v>
      </c>
      <c r="P136" s="156">
        <v>0</v>
      </c>
      <c r="Q136" s="156">
        <f t="shared" si="2"/>
        <v>448</v>
      </c>
      <c r="R136" s="155">
        <v>0</v>
      </c>
    </row>
    <row r="137" spans="1:18" ht="38.25">
      <c r="A137" s="154" t="s">
        <v>2493</v>
      </c>
      <c r="B137" s="156">
        <v>1</v>
      </c>
      <c r="C137" s="156">
        <v>69</v>
      </c>
      <c r="D137" s="156">
        <v>137</v>
      </c>
      <c r="E137" s="156">
        <v>6</v>
      </c>
      <c r="F137" s="156">
        <v>0</v>
      </c>
      <c r="G137" s="156">
        <v>1</v>
      </c>
      <c r="H137" s="156">
        <v>0</v>
      </c>
      <c r="I137" s="156">
        <v>0</v>
      </c>
      <c r="J137" s="156">
        <v>0</v>
      </c>
      <c r="K137" s="156">
        <v>0</v>
      </c>
      <c r="L137" s="156">
        <v>1</v>
      </c>
      <c r="M137" s="156">
        <v>1</v>
      </c>
      <c r="N137" s="156">
        <f t="shared" si="3"/>
        <v>216</v>
      </c>
      <c r="O137" s="155">
        <v>0</v>
      </c>
      <c r="P137" s="156">
        <v>2</v>
      </c>
      <c r="Q137" s="156">
        <f t="shared" si="2"/>
        <v>218</v>
      </c>
      <c r="R137" s="155">
        <v>0</v>
      </c>
    </row>
    <row r="138" spans="1:18" ht="38.25">
      <c r="A138" s="154" t="s">
        <v>2494</v>
      </c>
      <c r="B138" s="156">
        <v>7</v>
      </c>
      <c r="C138" s="156">
        <v>189</v>
      </c>
      <c r="D138" s="156">
        <v>179</v>
      </c>
      <c r="E138" s="156">
        <v>0</v>
      </c>
      <c r="F138" s="156">
        <v>1</v>
      </c>
      <c r="G138" s="156">
        <v>1</v>
      </c>
      <c r="H138" s="156">
        <v>1</v>
      </c>
      <c r="I138" s="156">
        <v>1</v>
      </c>
      <c r="J138" s="156">
        <v>1</v>
      </c>
      <c r="K138" s="156">
        <v>0</v>
      </c>
      <c r="L138" s="156">
        <v>1</v>
      </c>
      <c r="M138" s="156">
        <v>1</v>
      </c>
      <c r="N138" s="156">
        <f t="shared" si="3"/>
        <v>382</v>
      </c>
      <c r="O138" s="155">
        <v>0</v>
      </c>
      <c r="P138" s="156">
        <v>1</v>
      </c>
      <c r="Q138" s="156">
        <f t="shared" si="2"/>
        <v>383</v>
      </c>
      <c r="R138" s="155">
        <v>0</v>
      </c>
    </row>
    <row r="139" spans="1:18" ht="25.5">
      <c r="A139" s="154" t="s">
        <v>2495</v>
      </c>
      <c r="B139" s="156">
        <v>2</v>
      </c>
      <c r="C139" s="156">
        <v>119</v>
      </c>
      <c r="D139" s="156">
        <v>42</v>
      </c>
      <c r="E139" s="156">
        <v>2</v>
      </c>
      <c r="F139" s="156">
        <v>0</v>
      </c>
      <c r="G139" s="156">
        <v>1</v>
      </c>
      <c r="H139" s="156">
        <v>0</v>
      </c>
      <c r="I139" s="156">
        <v>1</v>
      </c>
      <c r="J139" s="156">
        <v>0</v>
      </c>
      <c r="K139" s="156">
        <v>0</v>
      </c>
      <c r="L139" s="156">
        <v>0</v>
      </c>
      <c r="M139" s="156">
        <v>1</v>
      </c>
      <c r="N139" s="156">
        <f t="shared" si="3"/>
        <v>168</v>
      </c>
      <c r="O139" s="155">
        <v>0</v>
      </c>
      <c r="P139" s="156">
        <v>3</v>
      </c>
      <c r="Q139" s="156">
        <f t="shared" si="2"/>
        <v>171</v>
      </c>
      <c r="R139" s="155">
        <v>0</v>
      </c>
    </row>
    <row r="140" spans="1:18" ht="25.5">
      <c r="A140" s="154" t="s">
        <v>2496</v>
      </c>
      <c r="B140" s="156">
        <v>3</v>
      </c>
      <c r="C140" s="156">
        <v>68</v>
      </c>
      <c r="D140" s="156">
        <v>267</v>
      </c>
      <c r="E140" s="156">
        <v>4</v>
      </c>
      <c r="F140" s="156">
        <v>1</v>
      </c>
      <c r="G140" s="156">
        <v>0</v>
      </c>
      <c r="H140" s="156">
        <v>0</v>
      </c>
      <c r="I140" s="156">
        <v>0</v>
      </c>
      <c r="J140" s="156">
        <v>0</v>
      </c>
      <c r="K140" s="156">
        <v>1</v>
      </c>
      <c r="L140" s="156">
        <v>3</v>
      </c>
      <c r="M140" s="156">
        <v>0</v>
      </c>
      <c r="N140" s="156">
        <f t="shared" si="3"/>
        <v>347</v>
      </c>
      <c r="O140" s="155">
        <v>0</v>
      </c>
      <c r="P140" s="156">
        <v>4</v>
      </c>
      <c r="Q140" s="156">
        <f t="shared" si="2"/>
        <v>351</v>
      </c>
      <c r="R140" s="155">
        <v>0</v>
      </c>
    </row>
    <row r="141" spans="1:18" ht="38.25">
      <c r="A141" s="154" t="s">
        <v>2497</v>
      </c>
      <c r="B141" s="156">
        <v>6</v>
      </c>
      <c r="C141" s="156">
        <v>44</v>
      </c>
      <c r="D141" s="156">
        <v>222</v>
      </c>
      <c r="E141" s="156">
        <v>2</v>
      </c>
      <c r="F141" s="156">
        <v>4</v>
      </c>
      <c r="G141" s="156">
        <v>2</v>
      </c>
      <c r="H141" s="156">
        <v>0</v>
      </c>
      <c r="I141" s="156">
        <v>3</v>
      </c>
      <c r="J141" s="156">
        <v>2</v>
      </c>
      <c r="K141" s="156">
        <v>4</v>
      </c>
      <c r="L141" s="156">
        <v>9</v>
      </c>
      <c r="M141" s="156">
        <v>4</v>
      </c>
      <c r="N141" s="156">
        <f t="shared" si="3"/>
        <v>302</v>
      </c>
      <c r="O141" s="155">
        <v>0</v>
      </c>
      <c r="P141" s="156">
        <v>11</v>
      </c>
      <c r="Q141" s="156">
        <f t="shared" si="2"/>
        <v>313</v>
      </c>
      <c r="R141" s="155">
        <v>0</v>
      </c>
    </row>
    <row r="142" spans="1:18" ht="25.5">
      <c r="A142" s="154" t="s">
        <v>2498</v>
      </c>
      <c r="B142" s="156">
        <v>3</v>
      </c>
      <c r="C142" s="156">
        <v>118</v>
      </c>
      <c r="D142" s="156">
        <v>347</v>
      </c>
      <c r="E142" s="156">
        <v>6</v>
      </c>
      <c r="F142" s="156">
        <v>0</v>
      </c>
      <c r="G142" s="156">
        <v>0</v>
      </c>
      <c r="H142" s="156">
        <v>1</v>
      </c>
      <c r="I142" s="156">
        <v>2</v>
      </c>
      <c r="J142" s="156">
        <v>1</v>
      </c>
      <c r="K142" s="156">
        <v>1</v>
      </c>
      <c r="L142" s="156">
        <v>6</v>
      </c>
      <c r="M142" s="156">
        <v>5</v>
      </c>
      <c r="N142" s="156">
        <f t="shared" si="3"/>
        <v>490</v>
      </c>
      <c r="O142" s="155">
        <v>0</v>
      </c>
      <c r="P142" s="156">
        <v>7</v>
      </c>
      <c r="Q142" s="156">
        <f t="shared" si="2"/>
        <v>497</v>
      </c>
      <c r="R142" s="155">
        <v>0</v>
      </c>
    </row>
    <row r="143" spans="1:18" ht="38.25">
      <c r="A143" s="154" t="s">
        <v>2499</v>
      </c>
      <c r="B143" s="156">
        <v>12</v>
      </c>
      <c r="C143" s="156">
        <v>91</v>
      </c>
      <c r="D143" s="156">
        <v>199</v>
      </c>
      <c r="E143" s="156">
        <v>5</v>
      </c>
      <c r="F143" s="156">
        <v>5</v>
      </c>
      <c r="G143" s="156">
        <v>5</v>
      </c>
      <c r="H143" s="156">
        <v>1</v>
      </c>
      <c r="I143" s="156">
        <v>3</v>
      </c>
      <c r="J143" s="156">
        <v>1</v>
      </c>
      <c r="K143" s="156">
        <v>1</v>
      </c>
      <c r="L143" s="156">
        <v>0</v>
      </c>
      <c r="M143" s="156">
        <v>2</v>
      </c>
      <c r="N143" s="156">
        <f t="shared" si="3"/>
        <v>325</v>
      </c>
      <c r="O143" s="155">
        <v>0</v>
      </c>
      <c r="P143" s="156">
        <v>4</v>
      </c>
      <c r="Q143" s="156">
        <f t="shared" si="2"/>
        <v>329</v>
      </c>
      <c r="R143" s="155">
        <v>0</v>
      </c>
    </row>
    <row r="144" spans="1:18" ht="25.5">
      <c r="A144" s="154" t="s">
        <v>2500</v>
      </c>
      <c r="B144" s="156">
        <v>5</v>
      </c>
      <c r="C144" s="156">
        <v>98</v>
      </c>
      <c r="D144" s="156">
        <v>216</v>
      </c>
      <c r="E144" s="156">
        <v>7</v>
      </c>
      <c r="F144" s="156">
        <v>4</v>
      </c>
      <c r="G144" s="156">
        <v>1</v>
      </c>
      <c r="H144" s="156">
        <v>2</v>
      </c>
      <c r="I144" s="156">
        <v>0</v>
      </c>
      <c r="J144" s="156">
        <v>6</v>
      </c>
      <c r="K144" s="156">
        <v>4</v>
      </c>
      <c r="L144" s="156">
        <v>12</v>
      </c>
      <c r="M144" s="156">
        <v>4</v>
      </c>
      <c r="N144" s="156">
        <f t="shared" si="3"/>
        <v>359</v>
      </c>
      <c r="O144" s="155">
        <v>0</v>
      </c>
      <c r="P144" s="156">
        <v>6</v>
      </c>
      <c r="Q144" s="156">
        <f t="shared" si="2"/>
        <v>365</v>
      </c>
      <c r="R144" s="155">
        <v>0</v>
      </c>
    </row>
    <row r="145" spans="1:18" ht="25.5">
      <c r="A145" s="154" t="s">
        <v>2501</v>
      </c>
      <c r="B145" s="156">
        <v>2</v>
      </c>
      <c r="C145" s="156">
        <v>186</v>
      </c>
      <c r="D145" s="156">
        <v>178</v>
      </c>
      <c r="E145" s="156">
        <v>0</v>
      </c>
      <c r="F145" s="156">
        <v>2</v>
      </c>
      <c r="G145" s="156">
        <v>0</v>
      </c>
      <c r="H145" s="156">
        <v>0</v>
      </c>
      <c r="I145" s="156">
        <v>0</v>
      </c>
      <c r="J145" s="156">
        <v>0</v>
      </c>
      <c r="K145" s="156">
        <v>0</v>
      </c>
      <c r="L145" s="156">
        <v>0</v>
      </c>
      <c r="M145" s="156">
        <v>0</v>
      </c>
      <c r="N145" s="156">
        <f t="shared" si="3"/>
        <v>368</v>
      </c>
      <c r="O145" s="155">
        <v>0</v>
      </c>
      <c r="P145" s="156">
        <v>0</v>
      </c>
      <c r="Q145" s="156">
        <f t="shared" si="2"/>
        <v>368</v>
      </c>
      <c r="R145" s="155">
        <v>0</v>
      </c>
    </row>
    <row r="146" spans="1:18" ht="25.5">
      <c r="A146" s="154" t="s">
        <v>2502</v>
      </c>
      <c r="B146" s="156">
        <v>1</v>
      </c>
      <c r="C146" s="156">
        <v>7</v>
      </c>
      <c r="D146" s="156">
        <v>154</v>
      </c>
      <c r="E146" s="156">
        <v>0</v>
      </c>
      <c r="F146" s="156">
        <v>0</v>
      </c>
      <c r="G146" s="156">
        <v>0</v>
      </c>
      <c r="H146" s="156">
        <v>1</v>
      </c>
      <c r="I146" s="156">
        <v>0</v>
      </c>
      <c r="J146" s="156">
        <v>0</v>
      </c>
      <c r="K146" s="156">
        <v>7</v>
      </c>
      <c r="L146" s="156">
        <v>2</v>
      </c>
      <c r="M146" s="156">
        <v>0</v>
      </c>
      <c r="N146" s="156">
        <f t="shared" si="3"/>
        <v>172</v>
      </c>
      <c r="O146" s="155">
        <v>0</v>
      </c>
      <c r="P146" s="156">
        <v>4</v>
      </c>
      <c r="Q146" s="156">
        <f t="shared" si="2"/>
        <v>176</v>
      </c>
      <c r="R146" s="155">
        <v>0</v>
      </c>
    </row>
    <row r="147" spans="1:18" ht="25.5">
      <c r="A147" s="154" t="s">
        <v>2503</v>
      </c>
      <c r="B147" s="156">
        <v>13</v>
      </c>
      <c r="C147" s="156">
        <v>33</v>
      </c>
      <c r="D147" s="156">
        <v>306</v>
      </c>
      <c r="E147" s="156">
        <v>6</v>
      </c>
      <c r="F147" s="156">
        <v>1</v>
      </c>
      <c r="G147" s="156">
        <v>3</v>
      </c>
      <c r="H147" s="156">
        <v>0</v>
      </c>
      <c r="I147" s="156">
        <v>0</v>
      </c>
      <c r="J147" s="156">
        <v>1</v>
      </c>
      <c r="K147" s="156">
        <v>6</v>
      </c>
      <c r="L147" s="156">
        <v>7</v>
      </c>
      <c r="M147" s="156">
        <v>0</v>
      </c>
      <c r="N147" s="156">
        <f t="shared" si="3"/>
        <v>376</v>
      </c>
      <c r="O147" s="155">
        <v>0</v>
      </c>
      <c r="P147" s="156">
        <v>4</v>
      </c>
      <c r="Q147" s="156">
        <f t="shared" si="2"/>
        <v>380</v>
      </c>
      <c r="R147" s="155">
        <v>0</v>
      </c>
    </row>
    <row r="148" spans="1:18" ht="38.25">
      <c r="A148" s="157" t="s">
        <v>2504</v>
      </c>
      <c r="B148" s="158">
        <f>SUM(B12:B147)</f>
        <v>334</v>
      </c>
      <c r="C148" s="158">
        <f t="shared" ref="C148:P148" si="4">SUM(C12:C147)</f>
        <v>7564</v>
      </c>
      <c r="D148" s="158">
        <f t="shared" si="4"/>
        <v>34011</v>
      </c>
      <c r="E148" s="158">
        <f t="shared" si="4"/>
        <v>709</v>
      </c>
      <c r="F148" s="158">
        <f t="shared" si="4"/>
        <v>230</v>
      </c>
      <c r="G148" s="158">
        <f t="shared" si="4"/>
        <v>105</v>
      </c>
      <c r="H148" s="158">
        <f t="shared" si="4"/>
        <v>96</v>
      </c>
      <c r="I148" s="158">
        <f t="shared" si="4"/>
        <v>89</v>
      </c>
      <c r="J148" s="158">
        <f t="shared" si="4"/>
        <v>87</v>
      </c>
      <c r="K148" s="158">
        <f t="shared" si="4"/>
        <v>1455</v>
      </c>
      <c r="L148" s="158">
        <f t="shared" si="4"/>
        <v>358</v>
      </c>
      <c r="M148" s="158">
        <f t="shared" si="4"/>
        <v>177</v>
      </c>
      <c r="N148" s="158">
        <f t="shared" si="4"/>
        <v>45215</v>
      </c>
      <c r="O148" s="155">
        <v>0</v>
      </c>
      <c r="P148" s="158">
        <f t="shared" si="4"/>
        <v>415</v>
      </c>
      <c r="Q148" s="158">
        <f>SUM(Q12:Q147)</f>
        <v>45630</v>
      </c>
      <c r="R148" s="155">
        <v>0</v>
      </c>
    </row>
    <row r="149" spans="1:18" ht="25.5">
      <c r="A149" s="159" t="s">
        <v>147</v>
      </c>
      <c r="B149" s="155">
        <v>0</v>
      </c>
      <c r="C149" s="155">
        <v>0</v>
      </c>
      <c r="D149" s="155">
        <v>0</v>
      </c>
      <c r="E149" s="155">
        <v>0</v>
      </c>
      <c r="F149" s="155">
        <v>0</v>
      </c>
      <c r="G149" s="155">
        <v>0</v>
      </c>
      <c r="H149" s="155">
        <v>0</v>
      </c>
      <c r="I149" s="155">
        <v>0</v>
      </c>
      <c r="J149" s="155">
        <v>0</v>
      </c>
      <c r="K149" s="155">
        <v>0</v>
      </c>
      <c r="L149" s="155">
        <v>0</v>
      </c>
      <c r="M149" s="155">
        <v>0</v>
      </c>
      <c r="N149" s="155">
        <v>0</v>
      </c>
      <c r="O149" s="155">
        <v>0</v>
      </c>
      <c r="P149" s="155">
        <v>0</v>
      </c>
      <c r="Q149" s="155">
        <v>0</v>
      </c>
      <c r="R149" s="155">
        <v>0</v>
      </c>
    </row>
    <row r="150" spans="1:18" ht="25.5">
      <c r="A150" s="157" t="s">
        <v>148</v>
      </c>
      <c r="B150" s="158">
        <f t="shared" ref="B150:R150" si="5">SUM(B148:B149)</f>
        <v>334</v>
      </c>
      <c r="C150" s="158">
        <f t="shared" si="5"/>
        <v>7564</v>
      </c>
      <c r="D150" s="158">
        <f t="shared" si="5"/>
        <v>34011</v>
      </c>
      <c r="E150" s="158">
        <f t="shared" si="5"/>
        <v>709</v>
      </c>
      <c r="F150" s="158">
        <f t="shared" si="5"/>
        <v>230</v>
      </c>
      <c r="G150" s="158">
        <f t="shared" si="5"/>
        <v>105</v>
      </c>
      <c r="H150" s="158">
        <f t="shared" si="5"/>
        <v>96</v>
      </c>
      <c r="I150" s="158">
        <f t="shared" si="5"/>
        <v>89</v>
      </c>
      <c r="J150" s="158">
        <f t="shared" si="5"/>
        <v>87</v>
      </c>
      <c r="K150" s="158">
        <f t="shared" si="5"/>
        <v>1455</v>
      </c>
      <c r="L150" s="158">
        <f t="shared" si="5"/>
        <v>358</v>
      </c>
      <c r="M150" s="158">
        <f t="shared" si="5"/>
        <v>177</v>
      </c>
      <c r="N150" s="158">
        <f t="shared" si="5"/>
        <v>45215</v>
      </c>
      <c r="O150" s="158">
        <f t="shared" si="5"/>
        <v>0</v>
      </c>
      <c r="P150" s="158">
        <f t="shared" si="5"/>
        <v>415</v>
      </c>
      <c r="Q150" s="158">
        <f t="shared" si="5"/>
        <v>45630</v>
      </c>
      <c r="R150" s="158">
        <f t="shared" si="5"/>
        <v>0</v>
      </c>
    </row>
    <row r="151" spans="1:18">
      <c r="A151" s="160"/>
      <c r="B151" s="160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</row>
    <row r="152" spans="1:18" ht="26.25">
      <c r="A152" s="161" t="s">
        <v>2505</v>
      </c>
      <c r="B152" s="162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</row>
    <row r="153" spans="1:18">
      <c r="A153" s="226" t="s">
        <v>2506</v>
      </c>
      <c r="B153" s="226"/>
      <c r="C153" s="226"/>
      <c r="D153" s="162"/>
      <c r="E153" s="162"/>
      <c r="F153" s="162"/>
      <c r="G153" s="162"/>
      <c r="H153" s="162"/>
      <c r="I153" s="162"/>
      <c r="J153" s="162"/>
      <c r="K153" s="162"/>
      <c r="L153" s="227" t="s">
        <v>2507</v>
      </c>
      <c r="M153" s="227"/>
      <c r="N153" s="227"/>
      <c r="O153" s="227"/>
      <c r="P153" s="227"/>
      <c r="Q153" s="227"/>
      <c r="R153" s="227"/>
    </row>
  </sheetData>
  <mergeCells count="15">
    <mergeCell ref="A6:R6"/>
    <mergeCell ref="A1:R1"/>
    <mergeCell ref="A2:R2"/>
    <mergeCell ref="A3:R3"/>
    <mergeCell ref="A4:R4"/>
    <mergeCell ref="A5:R5"/>
    <mergeCell ref="R9:R10"/>
    <mergeCell ref="A153:C153"/>
    <mergeCell ref="L153:R153"/>
    <mergeCell ref="A9:A10"/>
    <mergeCell ref="B9:M9"/>
    <mergeCell ref="N9:N10"/>
    <mergeCell ref="O9:O10"/>
    <mergeCell ref="P9:P10"/>
    <mergeCell ref="Q9:Q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W141"/>
  <sheetViews>
    <sheetView zoomScale="60" zoomScaleNormal="60" workbookViewId="0">
      <selection activeCell="H9" sqref="H9"/>
    </sheetView>
  </sheetViews>
  <sheetFormatPr defaultColWidth="9.140625" defaultRowHeight="15"/>
  <cols>
    <col min="1" max="1" width="36" style="1" customWidth="1"/>
    <col min="2" max="3" width="9.5703125" style="1" customWidth="1"/>
    <col min="4" max="8" width="9.5703125" style="1" bestFit="1" customWidth="1"/>
    <col min="9" max="9" width="9.28515625" style="1" bestFit="1" customWidth="1"/>
    <col min="10" max="11" width="13.28515625" style="1" bestFit="1" customWidth="1"/>
    <col min="12" max="12" width="9.28515625" style="1" bestFit="1" customWidth="1"/>
    <col min="13" max="13" width="13.28515625" style="1" bestFit="1" customWidth="1"/>
    <col min="14" max="15" width="13.85546875" style="1" customWidth="1"/>
    <col min="16" max="16" width="10.7109375" style="1" customWidth="1"/>
    <col min="17" max="17" width="10.85546875" style="1" customWidth="1"/>
    <col min="18" max="22" width="9.140625" style="1"/>
    <col min="23" max="23" width="9.140625" style="2"/>
    <col min="24" max="16384" width="9.140625" style="1"/>
  </cols>
  <sheetData>
    <row r="1" spans="1:23" ht="20.25" customHeight="1">
      <c r="A1" s="233" t="s">
        <v>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</row>
    <row r="2" spans="1:23" ht="18.75" customHeight="1">
      <c r="A2" s="234" t="s">
        <v>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</row>
    <row r="3" spans="1:23" s="3" customFormat="1" ht="23.25" customHeight="1">
      <c r="A3" s="233" t="s">
        <v>2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W3" s="4"/>
    </row>
    <row r="4" spans="1:23" s="5" customFormat="1" ht="23.25" customHeight="1">
      <c r="A4" s="233" t="s">
        <v>3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W4" s="4"/>
    </row>
    <row r="5" spans="1:23" s="6" customFormat="1" ht="21">
      <c r="A5" s="235" t="s">
        <v>4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W5" s="7"/>
    </row>
    <row r="6" spans="1:23" s="6" customFormat="1" ht="21" customHeight="1">
      <c r="A6" s="232" t="s">
        <v>5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W6" s="7"/>
    </row>
    <row r="7" spans="1:23" s="6" customFormat="1" ht="2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W7" s="7"/>
    </row>
    <row r="8" spans="1:23" s="6" customFormat="1" ht="23.25">
      <c r="A8" s="8" t="s">
        <v>6</v>
      </c>
      <c r="B8" s="9"/>
      <c r="C8" s="9"/>
      <c r="D8" s="9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W8" s="7"/>
    </row>
    <row r="9" spans="1:23" s="6" customFormat="1" ht="23.25" customHeight="1">
      <c r="A9" s="238" t="s">
        <v>7</v>
      </c>
      <c r="B9" s="238"/>
      <c r="C9" s="238"/>
      <c r="D9" s="238"/>
      <c r="E9" s="23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W9" s="7"/>
    </row>
    <row r="10" spans="1:23" s="14" customFormat="1" ht="23.25">
      <c r="A10" s="12"/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W10" s="15"/>
    </row>
    <row r="11" spans="1:23" s="10" customFormat="1" ht="28.5" customHeight="1">
      <c r="A11" s="236" t="s">
        <v>8</v>
      </c>
      <c r="B11" s="239" t="s">
        <v>9</v>
      </c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1"/>
      <c r="N11" s="236" t="s">
        <v>10</v>
      </c>
      <c r="O11" s="236" t="s">
        <v>11</v>
      </c>
      <c r="P11" s="236" t="s">
        <v>12</v>
      </c>
      <c r="Q11" s="236" t="s">
        <v>13</v>
      </c>
      <c r="W11" s="7"/>
    </row>
    <row r="12" spans="1:23" ht="154.5" customHeight="1">
      <c r="A12" s="237"/>
      <c r="B12" s="16" t="s">
        <v>14</v>
      </c>
      <c r="C12" s="16" t="s">
        <v>15</v>
      </c>
      <c r="D12" s="16" t="s">
        <v>16</v>
      </c>
      <c r="E12" s="16" t="s">
        <v>17</v>
      </c>
      <c r="F12" s="16" t="s">
        <v>18</v>
      </c>
      <c r="G12" s="16" t="s">
        <v>19</v>
      </c>
      <c r="H12" s="16" t="s">
        <v>20</v>
      </c>
      <c r="I12" s="16" t="s">
        <v>21</v>
      </c>
      <c r="J12" s="16" t="s">
        <v>22</v>
      </c>
      <c r="K12" s="16" t="s">
        <v>23</v>
      </c>
      <c r="L12" s="16" t="s">
        <v>24</v>
      </c>
      <c r="M12" s="16" t="s">
        <v>25</v>
      </c>
      <c r="N12" s="237"/>
      <c r="O12" s="237"/>
      <c r="P12" s="237"/>
      <c r="Q12" s="237"/>
      <c r="R12" s="17"/>
    </row>
    <row r="13" spans="1:23" ht="27" customHeight="1">
      <c r="A13" s="18" t="s">
        <v>26</v>
      </c>
      <c r="B13" s="19">
        <v>1</v>
      </c>
      <c r="C13" s="19">
        <v>306</v>
      </c>
      <c r="D13" s="19">
        <v>256</v>
      </c>
      <c r="E13" s="19">
        <v>3</v>
      </c>
      <c r="F13" s="19">
        <v>0</v>
      </c>
      <c r="G13" s="19">
        <v>0</v>
      </c>
      <c r="H13" s="19">
        <v>1</v>
      </c>
      <c r="I13" s="19">
        <v>1</v>
      </c>
      <c r="J13" s="19">
        <v>0</v>
      </c>
      <c r="K13" s="19">
        <v>2</v>
      </c>
      <c r="L13" s="19">
        <v>5</v>
      </c>
      <c r="M13" s="19">
        <v>10</v>
      </c>
      <c r="N13" s="20">
        <f>+SUM(B13:M13)</f>
        <v>585</v>
      </c>
      <c r="O13" s="21"/>
      <c r="P13" s="19">
        <v>2</v>
      </c>
      <c r="Q13" s="20">
        <f>+SUM(N13:P13)</f>
        <v>587</v>
      </c>
      <c r="R13" s="17"/>
    </row>
    <row r="14" spans="1:23" ht="27" customHeight="1">
      <c r="A14" s="18" t="s">
        <v>27</v>
      </c>
      <c r="B14" s="19">
        <v>2</v>
      </c>
      <c r="C14" s="19">
        <v>65</v>
      </c>
      <c r="D14" s="19">
        <v>112</v>
      </c>
      <c r="E14" s="19">
        <v>2</v>
      </c>
      <c r="F14" s="19">
        <v>1</v>
      </c>
      <c r="G14" s="19">
        <v>0</v>
      </c>
      <c r="H14" s="19">
        <v>1</v>
      </c>
      <c r="I14" s="19">
        <v>0</v>
      </c>
      <c r="J14" s="19">
        <v>1</v>
      </c>
      <c r="K14" s="19">
        <v>0</v>
      </c>
      <c r="L14" s="19">
        <v>7</v>
      </c>
      <c r="M14" s="19">
        <v>1</v>
      </c>
      <c r="N14" s="20">
        <f t="shared" ref="N14:N77" si="0">+SUM(B14:M14)</f>
        <v>192</v>
      </c>
      <c r="O14" s="21"/>
      <c r="P14" s="19">
        <v>4</v>
      </c>
      <c r="Q14" s="20">
        <f t="shared" ref="Q14:Q77" si="1">+SUM(N14:P14)</f>
        <v>196</v>
      </c>
      <c r="R14" s="17"/>
    </row>
    <row r="15" spans="1:23" ht="27" customHeight="1">
      <c r="A15" s="18" t="s">
        <v>28</v>
      </c>
      <c r="B15" s="19">
        <v>4</v>
      </c>
      <c r="C15" s="19">
        <v>334</v>
      </c>
      <c r="D15" s="19">
        <v>286</v>
      </c>
      <c r="E15" s="19">
        <v>5</v>
      </c>
      <c r="F15" s="19">
        <v>3</v>
      </c>
      <c r="G15" s="19">
        <v>1</v>
      </c>
      <c r="H15" s="19">
        <v>1</v>
      </c>
      <c r="I15" s="19">
        <v>1</v>
      </c>
      <c r="J15" s="19">
        <v>1</v>
      </c>
      <c r="K15" s="19">
        <v>1</v>
      </c>
      <c r="L15" s="19">
        <v>2</v>
      </c>
      <c r="M15" s="19">
        <v>4</v>
      </c>
      <c r="N15" s="20">
        <f t="shared" si="0"/>
        <v>643</v>
      </c>
      <c r="O15" s="21"/>
      <c r="P15" s="19">
        <v>6</v>
      </c>
      <c r="Q15" s="20">
        <f t="shared" si="1"/>
        <v>649</v>
      </c>
      <c r="R15" s="17"/>
    </row>
    <row r="16" spans="1:23" ht="27" customHeight="1">
      <c r="A16" s="18" t="s">
        <v>29</v>
      </c>
      <c r="B16" s="19">
        <v>2</v>
      </c>
      <c r="C16" s="19">
        <v>96</v>
      </c>
      <c r="D16" s="19">
        <v>122</v>
      </c>
      <c r="E16" s="19">
        <v>4</v>
      </c>
      <c r="F16" s="19">
        <v>2</v>
      </c>
      <c r="G16" s="19">
        <v>1</v>
      </c>
      <c r="H16" s="19">
        <v>1</v>
      </c>
      <c r="I16" s="19">
        <v>1</v>
      </c>
      <c r="J16" s="19">
        <v>2</v>
      </c>
      <c r="K16" s="19">
        <v>4</v>
      </c>
      <c r="L16" s="19">
        <v>2</v>
      </c>
      <c r="M16" s="19">
        <v>1</v>
      </c>
      <c r="N16" s="20">
        <f t="shared" si="0"/>
        <v>238</v>
      </c>
      <c r="O16" s="21"/>
      <c r="P16" s="19">
        <v>0</v>
      </c>
      <c r="Q16" s="20">
        <f t="shared" si="1"/>
        <v>238</v>
      </c>
      <c r="R16" s="17"/>
    </row>
    <row r="17" spans="1:18" ht="27" customHeight="1">
      <c r="A17" s="18" t="s">
        <v>30</v>
      </c>
      <c r="B17" s="19">
        <v>2</v>
      </c>
      <c r="C17" s="19">
        <v>267</v>
      </c>
      <c r="D17" s="19">
        <v>62</v>
      </c>
      <c r="E17" s="19">
        <v>3</v>
      </c>
      <c r="F17" s="19">
        <v>0</v>
      </c>
      <c r="G17" s="19">
        <v>0</v>
      </c>
      <c r="H17" s="19">
        <v>0</v>
      </c>
      <c r="I17" s="19">
        <v>1</v>
      </c>
      <c r="J17" s="19">
        <v>0</v>
      </c>
      <c r="K17" s="19">
        <v>0</v>
      </c>
      <c r="L17" s="19">
        <v>1</v>
      </c>
      <c r="M17" s="19">
        <v>0</v>
      </c>
      <c r="N17" s="20">
        <f t="shared" si="0"/>
        <v>336</v>
      </c>
      <c r="O17" s="21"/>
      <c r="P17" s="19">
        <v>1</v>
      </c>
      <c r="Q17" s="20">
        <f t="shared" si="1"/>
        <v>337</v>
      </c>
      <c r="R17" s="17"/>
    </row>
    <row r="18" spans="1:18" ht="27" customHeight="1">
      <c r="A18" s="18" t="s">
        <v>31</v>
      </c>
      <c r="B18" s="19">
        <v>3</v>
      </c>
      <c r="C18" s="19">
        <v>406</v>
      </c>
      <c r="D18" s="19">
        <v>28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2</v>
      </c>
      <c r="K18" s="19">
        <v>0</v>
      </c>
      <c r="L18" s="19">
        <v>4</v>
      </c>
      <c r="M18" s="19">
        <v>1</v>
      </c>
      <c r="N18" s="20">
        <f t="shared" si="0"/>
        <v>444</v>
      </c>
      <c r="O18" s="21"/>
      <c r="P18" s="19">
        <v>1</v>
      </c>
      <c r="Q18" s="20">
        <f t="shared" si="1"/>
        <v>445</v>
      </c>
      <c r="R18" s="17"/>
    </row>
    <row r="19" spans="1:18" ht="27" customHeight="1">
      <c r="A19" s="18" t="s">
        <v>32</v>
      </c>
      <c r="B19" s="19">
        <v>8</v>
      </c>
      <c r="C19" s="19">
        <v>25</v>
      </c>
      <c r="D19" s="19">
        <v>509</v>
      </c>
      <c r="E19" s="19">
        <v>9</v>
      </c>
      <c r="F19" s="19">
        <v>2</v>
      </c>
      <c r="G19" s="19">
        <v>0</v>
      </c>
      <c r="H19" s="19">
        <v>1</v>
      </c>
      <c r="I19" s="19">
        <v>4</v>
      </c>
      <c r="J19" s="19">
        <v>1</v>
      </c>
      <c r="K19" s="19">
        <v>9</v>
      </c>
      <c r="L19" s="19">
        <v>12</v>
      </c>
      <c r="M19" s="19">
        <v>3</v>
      </c>
      <c r="N19" s="20">
        <f t="shared" si="0"/>
        <v>583</v>
      </c>
      <c r="O19" s="21"/>
      <c r="P19" s="19">
        <v>3</v>
      </c>
      <c r="Q19" s="20">
        <f t="shared" si="1"/>
        <v>586</v>
      </c>
      <c r="R19" s="17"/>
    </row>
    <row r="20" spans="1:18" ht="27" customHeight="1">
      <c r="A20" s="18" t="s">
        <v>33</v>
      </c>
      <c r="B20" s="19">
        <v>0</v>
      </c>
      <c r="C20" s="19">
        <v>0</v>
      </c>
      <c r="D20" s="19">
        <v>423</v>
      </c>
      <c r="E20" s="19">
        <v>0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f t="shared" si="0"/>
        <v>424</v>
      </c>
      <c r="O20" s="21"/>
      <c r="P20" s="19">
        <v>0</v>
      </c>
      <c r="Q20" s="20">
        <f t="shared" si="1"/>
        <v>424</v>
      </c>
      <c r="R20" s="17"/>
    </row>
    <row r="21" spans="1:18" ht="27" customHeight="1">
      <c r="A21" s="18" t="s">
        <v>34</v>
      </c>
      <c r="B21" s="19">
        <v>3</v>
      </c>
      <c r="C21" s="19">
        <v>75</v>
      </c>
      <c r="D21" s="19">
        <v>535</v>
      </c>
      <c r="E21" s="19">
        <v>2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4</v>
      </c>
      <c r="L21" s="19">
        <v>9</v>
      </c>
      <c r="M21" s="19">
        <v>2</v>
      </c>
      <c r="N21" s="20">
        <f t="shared" si="0"/>
        <v>630</v>
      </c>
      <c r="O21" s="21"/>
      <c r="P21" s="19">
        <v>1</v>
      </c>
      <c r="Q21" s="20">
        <f t="shared" si="1"/>
        <v>631</v>
      </c>
      <c r="R21" s="17"/>
    </row>
    <row r="22" spans="1:18" ht="27" customHeight="1">
      <c r="A22" s="18" t="s">
        <v>35</v>
      </c>
      <c r="B22" s="19">
        <v>0</v>
      </c>
      <c r="C22" s="19">
        <v>62</v>
      </c>
      <c r="D22" s="19">
        <v>401</v>
      </c>
      <c r="E22" s="19">
        <v>3</v>
      </c>
      <c r="F22" s="19">
        <v>4</v>
      </c>
      <c r="G22" s="19">
        <v>1</v>
      </c>
      <c r="H22" s="19">
        <v>0</v>
      </c>
      <c r="I22" s="19">
        <v>0</v>
      </c>
      <c r="J22" s="19">
        <v>0</v>
      </c>
      <c r="K22" s="19">
        <v>1</v>
      </c>
      <c r="L22" s="19">
        <v>1</v>
      </c>
      <c r="M22" s="19">
        <v>1</v>
      </c>
      <c r="N22" s="20">
        <f t="shared" si="0"/>
        <v>474</v>
      </c>
      <c r="O22" s="21"/>
      <c r="P22" s="19">
        <v>2</v>
      </c>
      <c r="Q22" s="20">
        <f t="shared" si="1"/>
        <v>476</v>
      </c>
      <c r="R22" s="17"/>
    </row>
    <row r="23" spans="1:18" ht="27" customHeight="1">
      <c r="A23" s="18" t="s">
        <v>36</v>
      </c>
      <c r="B23" s="19">
        <v>16</v>
      </c>
      <c r="C23" s="19">
        <v>110</v>
      </c>
      <c r="D23" s="19">
        <v>487</v>
      </c>
      <c r="E23" s="19">
        <v>7</v>
      </c>
      <c r="F23" s="19">
        <v>0</v>
      </c>
      <c r="G23" s="19">
        <v>3</v>
      </c>
      <c r="H23" s="19">
        <v>3</v>
      </c>
      <c r="I23" s="19">
        <v>2</v>
      </c>
      <c r="J23" s="19">
        <v>1</v>
      </c>
      <c r="K23" s="19">
        <v>0</v>
      </c>
      <c r="L23" s="19">
        <v>9</v>
      </c>
      <c r="M23" s="19">
        <v>3</v>
      </c>
      <c r="N23" s="20">
        <f t="shared" si="0"/>
        <v>641</v>
      </c>
      <c r="O23" s="21"/>
      <c r="P23" s="19">
        <v>5</v>
      </c>
      <c r="Q23" s="20">
        <f t="shared" si="1"/>
        <v>646</v>
      </c>
      <c r="R23" s="17"/>
    </row>
    <row r="24" spans="1:18" ht="27" customHeight="1">
      <c r="A24" s="18" t="s">
        <v>37</v>
      </c>
      <c r="B24" s="19">
        <v>1</v>
      </c>
      <c r="C24" s="19">
        <v>27</v>
      </c>
      <c r="D24" s="19">
        <v>157</v>
      </c>
      <c r="E24" s="19">
        <v>4</v>
      </c>
      <c r="F24" s="19">
        <v>3</v>
      </c>
      <c r="G24" s="19">
        <v>0</v>
      </c>
      <c r="H24" s="19">
        <v>0</v>
      </c>
      <c r="I24" s="19">
        <v>0</v>
      </c>
      <c r="J24" s="19">
        <v>0</v>
      </c>
      <c r="K24" s="19">
        <v>1</v>
      </c>
      <c r="L24" s="19">
        <v>0</v>
      </c>
      <c r="M24" s="19">
        <v>1</v>
      </c>
      <c r="N24" s="20">
        <f t="shared" si="0"/>
        <v>194</v>
      </c>
      <c r="O24" s="21"/>
      <c r="P24" s="19">
        <v>2</v>
      </c>
      <c r="Q24" s="20">
        <f t="shared" si="1"/>
        <v>196</v>
      </c>
      <c r="R24" s="17"/>
    </row>
    <row r="25" spans="1:18" ht="27" customHeight="1">
      <c r="A25" s="18" t="s">
        <v>38</v>
      </c>
      <c r="B25" s="19">
        <v>8</v>
      </c>
      <c r="C25" s="19">
        <v>129</v>
      </c>
      <c r="D25" s="19">
        <v>247</v>
      </c>
      <c r="E25" s="19">
        <v>11</v>
      </c>
      <c r="F25" s="19">
        <v>3</v>
      </c>
      <c r="G25" s="19">
        <v>0</v>
      </c>
      <c r="H25" s="19">
        <v>1</v>
      </c>
      <c r="I25" s="19">
        <v>0</v>
      </c>
      <c r="J25" s="19">
        <v>2</v>
      </c>
      <c r="K25" s="19">
        <v>1</v>
      </c>
      <c r="L25" s="19">
        <v>8</v>
      </c>
      <c r="M25" s="19">
        <v>4</v>
      </c>
      <c r="N25" s="20">
        <f t="shared" si="0"/>
        <v>414</v>
      </c>
      <c r="O25" s="21"/>
      <c r="P25" s="19">
        <v>8</v>
      </c>
      <c r="Q25" s="20">
        <f t="shared" si="1"/>
        <v>422</v>
      </c>
      <c r="R25" s="17"/>
    </row>
    <row r="26" spans="1:18" ht="27" customHeight="1">
      <c r="A26" s="18" t="s">
        <v>39</v>
      </c>
      <c r="B26" s="19">
        <v>0</v>
      </c>
      <c r="C26" s="19">
        <v>192</v>
      </c>
      <c r="D26" s="19">
        <v>93</v>
      </c>
      <c r="E26" s="19">
        <v>2</v>
      </c>
      <c r="F26" s="19">
        <v>5</v>
      </c>
      <c r="G26" s="19">
        <v>1</v>
      </c>
      <c r="H26" s="19">
        <v>0</v>
      </c>
      <c r="I26" s="19">
        <v>0</v>
      </c>
      <c r="J26" s="19">
        <v>1</v>
      </c>
      <c r="K26" s="19">
        <v>0</v>
      </c>
      <c r="L26" s="19">
        <v>1</v>
      </c>
      <c r="M26" s="19">
        <v>2</v>
      </c>
      <c r="N26" s="20">
        <f t="shared" si="0"/>
        <v>297</v>
      </c>
      <c r="O26" s="21"/>
      <c r="P26" s="19">
        <v>3</v>
      </c>
      <c r="Q26" s="20">
        <f t="shared" si="1"/>
        <v>300</v>
      </c>
      <c r="R26" s="17"/>
    </row>
    <row r="27" spans="1:18" ht="27" customHeight="1">
      <c r="A27" s="18" t="s">
        <v>40</v>
      </c>
      <c r="B27" s="19">
        <v>13</v>
      </c>
      <c r="C27" s="19">
        <v>44</v>
      </c>
      <c r="D27" s="19">
        <v>437</v>
      </c>
      <c r="E27" s="19">
        <v>3</v>
      </c>
      <c r="F27" s="19">
        <v>1</v>
      </c>
      <c r="G27" s="19">
        <v>0</v>
      </c>
      <c r="H27" s="19">
        <v>0</v>
      </c>
      <c r="I27" s="19">
        <v>0</v>
      </c>
      <c r="J27" s="19">
        <v>2</v>
      </c>
      <c r="K27" s="19">
        <v>1</v>
      </c>
      <c r="L27" s="19">
        <v>9</v>
      </c>
      <c r="M27" s="19">
        <v>1</v>
      </c>
      <c r="N27" s="20">
        <f t="shared" si="0"/>
        <v>511</v>
      </c>
      <c r="O27" s="21"/>
      <c r="P27" s="19">
        <v>7</v>
      </c>
      <c r="Q27" s="20">
        <f t="shared" si="1"/>
        <v>518</v>
      </c>
      <c r="R27" s="17"/>
    </row>
    <row r="28" spans="1:18" ht="27" customHeight="1">
      <c r="A28" s="18" t="s">
        <v>41</v>
      </c>
      <c r="B28" s="19">
        <v>1</v>
      </c>
      <c r="C28" s="19">
        <v>493</v>
      </c>
      <c r="D28" s="19">
        <v>160</v>
      </c>
      <c r="E28" s="19">
        <v>5</v>
      </c>
      <c r="F28" s="19">
        <v>2</v>
      </c>
      <c r="G28" s="19">
        <v>1</v>
      </c>
      <c r="H28" s="19">
        <v>0</v>
      </c>
      <c r="I28" s="19">
        <v>2</v>
      </c>
      <c r="J28" s="19">
        <v>2</v>
      </c>
      <c r="K28" s="19">
        <v>2</v>
      </c>
      <c r="L28" s="19">
        <v>2</v>
      </c>
      <c r="M28" s="19">
        <v>10</v>
      </c>
      <c r="N28" s="20">
        <f t="shared" si="0"/>
        <v>680</v>
      </c>
      <c r="O28" s="21"/>
      <c r="P28" s="19">
        <v>2</v>
      </c>
      <c r="Q28" s="20">
        <f t="shared" si="1"/>
        <v>682</v>
      </c>
      <c r="R28" s="17"/>
    </row>
    <row r="29" spans="1:18" ht="27" customHeight="1">
      <c r="A29" s="18" t="s">
        <v>42</v>
      </c>
      <c r="B29" s="19">
        <v>0</v>
      </c>
      <c r="C29" s="19">
        <v>2</v>
      </c>
      <c r="D29" s="19">
        <v>587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1</v>
      </c>
      <c r="L29" s="19">
        <v>1</v>
      </c>
      <c r="M29" s="19">
        <v>0</v>
      </c>
      <c r="N29" s="20">
        <f t="shared" si="0"/>
        <v>593</v>
      </c>
      <c r="O29" s="21"/>
      <c r="P29" s="19">
        <v>0</v>
      </c>
      <c r="Q29" s="20">
        <f t="shared" si="1"/>
        <v>593</v>
      </c>
      <c r="R29" s="17"/>
    </row>
    <row r="30" spans="1:18" ht="27" customHeight="1">
      <c r="A30" s="18" t="s">
        <v>43</v>
      </c>
      <c r="B30" s="19">
        <v>4</v>
      </c>
      <c r="C30" s="19">
        <v>83</v>
      </c>
      <c r="D30" s="19">
        <v>262</v>
      </c>
      <c r="E30" s="19">
        <v>9</v>
      </c>
      <c r="F30" s="19">
        <v>6</v>
      </c>
      <c r="G30" s="19">
        <v>1</v>
      </c>
      <c r="H30" s="19">
        <v>3</v>
      </c>
      <c r="I30" s="19">
        <v>3</v>
      </c>
      <c r="J30" s="19">
        <v>4</v>
      </c>
      <c r="K30" s="19">
        <v>6</v>
      </c>
      <c r="L30" s="19">
        <v>15</v>
      </c>
      <c r="M30" s="19">
        <v>2</v>
      </c>
      <c r="N30" s="20">
        <f t="shared" si="0"/>
        <v>398</v>
      </c>
      <c r="O30" s="21"/>
      <c r="P30" s="19">
        <v>12</v>
      </c>
      <c r="Q30" s="20">
        <f t="shared" si="1"/>
        <v>410</v>
      </c>
      <c r="R30" s="17"/>
    </row>
    <row r="31" spans="1:18" ht="27" customHeight="1">
      <c r="A31" s="18" t="s">
        <v>44</v>
      </c>
      <c r="B31" s="19">
        <v>3</v>
      </c>
      <c r="C31" s="19">
        <v>208</v>
      </c>
      <c r="D31" s="19">
        <v>214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1</v>
      </c>
      <c r="N31" s="20">
        <f t="shared" si="0"/>
        <v>428</v>
      </c>
      <c r="O31" s="21"/>
      <c r="P31" s="19">
        <v>0</v>
      </c>
      <c r="Q31" s="20">
        <f t="shared" si="1"/>
        <v>428</v>
      </c>
      <c r="R31" s="17"/>
    </row>
    <row r="32" spans="1:18" ht="27" customHeight="1">
      <c r="A32" s="18" t="s">
        <v>45</v>
      </c>
      <c r="B32" s="19">
        <v>4</v>
      </c>
      <c r="C32" s="19">
        <v>187</v>
      </c>
      <c r="D32" s="19">
        <v>238</v>
      </c>
      <c r="E32" s="19">
        <v>1</v>
      </c>
      <c r="F32" s="19">
        <v>1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  <c r="M32" s="19">
        <v>1</v>
      </c>
      <c r="N32" s="20">
        <f t="shared" si="0"/>
        <v>434</v>
      </c>
      <c r="O32" s="21"/>
      <c r="P32" s="19">
        <v>1</v>
      </c>
      <c r="Q32" s="20">
        <f t="shared" si="1"/>
        <v>435</v>
      </c>
      <c r="R32" s="17"/>
    </row>
    <row r="33" spans="1:18" ht="27" customHeight="1">
      <c r="A33" s="18" t="s">
        <v>46</v>
      </c>
      <c r="B33" s="19">
        <v>2</v>
      </c>
      <c r="C33" s="19">
        <v>33</v>
      </c>
      <c r="D33" s="19">
        <v>335</v>
      </c>
      <c r="E33" s="19">
        <v>2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6</v>
      </c>
      <c r="M33" s="19">
        <v>0</v>
      </c>
      <c r="N33" s="20">
        <f t="shared" si="0"/>
        <v>379</v>
      </c>
      <c r="O33" s="21"/>
      <c r="P33" s="19">
        <v>0</v>
      </c>
      <c r="Q33" s="20">
        <f t="shared" si="1"/>
        <v>379</v>
      </c>
      <c r="R33" s="17"/>
    </row>
    <row r="34" spans="1:18" ht="27" customHeight="1">
      <c r="A34" s="18" t="s">
        <v>47</v>
      </c>
      <c r="B34" s="19">
        <v>2</v>
      </c>
      <c r="C34" s="19">
        <v>223</v>
      </c>
      <c r="D34" s="19">
        <v>216</v>
      </c>
      <c r="E34" s="19">
        <v>0</v>
      </c>
      <c r="F34" s="19">
        <v>5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f t="shared" si="0"/>
        <v>446</v>
      </c>
      <c r="O34" s="21"/>
      <c r="P34" s="19">
        <v>0</v>
      </c>
      <c r="Q34" s="20">
        <f t="shared" si="1"/>
        <v>446</v>
      </c>
      <c r="R34" s="17"/>
    </row>
    <row r="35" spans="1:18" ht="27" customHeight="1">
      <c r="A35" s="18" t="s">
        <v>48</v>
      </c>
      <c r="B35" s="19">
        <v>2</v>
      </c>
      <c r="C35" s="19">
        <v>54</v>
      </c>
      <c r="D35" s="19">
        <v>262</v>
      </c>
      <c r="E35" s="19">
        <v>8</v>
      </c>
      <c r="F35" s="19">
        <v>2</v>
      </c>
      <c r="G35" s="19">
        <v>2</v>
      </c>
      <c r="H35" s="19">
        <v>5</v>
      </c>
      <c r="I35" s="19">
        <v>1</v>
      </c>
      <c r="J35" s="19">
        <v>2</v>
      </c>
      <c r="K35" s="19">
        <v>11</v>
      </c>
      <c r="L35" s="19">
        <v>3</v>
      </c>
      <c r="M35" s="19">
        <v>2</v>
      </c>
      <c r="N35" s="20">
        <f t="shared" si="0"/>
        <v>354</v>
      </c>
      <c r="O35" s="21"/>
      <c r="P35" s="19">
        <v>10</v>
      </c>
      <c r="Q35" s="20">
        <f t="shared" si="1"/>
        <v>364</v>
      </c>
      <c r="R35" s="17"/>
    </row>
    <row r="36" spans="1:18" ht="27" customHeight="1">
      <c r="A36" s="18" t="s">
        <v>49</v>
      </c>
      <c r="B36" s="19">
        <v>4</v>
      </c>
      <c r="C36" s="19">
        <v>40</v>
      </c>
      <c r="D36" s="19">
        <v>658</v>
      </c>
      <c r="E36" s="19">
        <v>7</v>
      </c>
      <c r="F36" s="19">
        <v>3</v>
      </c>
      <c r="G36" s="19">
        <v>1</v>
      </c>
      <c r="H36" s="19">
        <v>0</v>
      </c>
      <c r="I36" s="19">
        <v>0</v>
      </c>
      <c r="J36" s="19">
        <v>0</v>
      </c>
      <c r="K36" s="19">
        <v>1</v>
      </c>
      <c r="L36" s="19">
        <v>6</v>
      </c>
      <c r="M36" s="19">
        <v>4</v>
      </c>
      <c r="N36" s="20">
        <f t="shared" si="0"/>
        <v>724</v>
      </c>
      <c r="O36" s="21"/>
      <c r="P36" s="19">
        <v>7</v>
      </c>
      <c r="Q36" s="20">
        <f t="shared" si="1"/>
        <v>731</v>
      </c>
      <c r="R36" s="17"/>
    </row>
    <row r="37" spans="1:18" ht="27" customHeight="1">
      <c r="A37" s="18" t="s">
        <v>50</v>
      </c>
      <c r="B37" s="19">
        <v>8</v>
      </c>
      <c r="C37" s="19">
        <v>12</v>
      </c>
      <c r="D37" s="19">
        <v>269</v>
      </c>
      <c r="E37" s="19">
        <v>7</v>
      </c>
      <c r="F37" s="19">
        <v>1</v>
      </c>
      <c r="G37" s="19">
        <v>1</v>
      </c>
      <c r="H37" s="19">
        <v>0</v>
      </c>
      <c r="I37" s="19">
        <v>0</v>
      </c>
      <c r="J37" s="19">
        <v>0</v>
      </c>
      <c r="K37" s="19">
        <v>4</v>
      </c>
      <c r="L37" s="19">
        <v>6</v>
      </c>
      <c r="M37" s="19">
        <v>0</v>
      </c>
      <c r="N37" s="20">
        <f t="shared" si="0"/>
        <v>308</v>
      </c>
      <c r="O37" s="21"/>
      <c r="P37" s="19">
        <v>0</v>
      </c>
      <c r="Q37" s="20">
        <f t="shared" si="1"/>
        <v>308</v>
      </c>
      <c r="R37" s="17"/>
    </row>
    <row r="38" spans="1:18" ht="27" customHeight="1">
      <c r="A38" s="18" t="s">
        <v>51</v>
      </c>
      <c r="B38" s="19">
        <v>17</v>
      </c>
      <c r="C38" s="19">
        <v>27</v>
      </c>
      <c r="D38" s="19">
        <v>523</v>
      </c>
      <c r="E38" s="19">
        <v>22</v>
      </c>
      <c r="F38" s="19">
        <v>3</v>
      </c>
      <c r="G38" s="19">
        <v>2</v>
      </c>
      <c r="H38" s="19">
        <v>5</v>
      </c>
      <c r="I38" s="19">
        <v>5</v>
      </c>
      <c r="J38" s="19">
        <v>1</v>
      </c>
      <c r="K38" s="19">
        <v>3</v>
      </c>
      <c r="L38" s="19">
        <v>4</v>
      </c>
      <c r="M38" s="19">
        <v>4</v>
      </c>
      <c r="N38" s="20">
        <f t="shared" si="0"/>
        <v>616</v>
      </c>
      <c r="O38" s="21"/>
      <c r="P38" s="19">
        <v>9</v>
      </c>
      <c r="Q38" s="20">
        <f t="shared" si="1"/>
        <v>625</v>
      </c>
      <c r="R38" s="17"/>
    </row>
    <row r="39" spans="1:18" ht="27" customHeight="1">
      <c r="A39" s="18" t="s">
        <v>52</v>
      </c>
      <c r="B39" s="19">
        <v>3</v>
      </c>
      <c r="C39" s="19">
        <v>131</v>
      </c>
      <c r="D39" s="19">
        <v>370</v>
      </c>
      <c r="E39" s="19">
        <v>8</v>
      </c>
      <c r="F39" s="19">
        <v>4</v>
      </c>
      <c r="G39" s="19">
        <v>0</v>
      </c>
      <c r="H39" s="19">
        <v>0</v>
      </c>
      <c r="I39" s="19">
        <v>3</v>
      </c>
      <c r="J39" s="19">
        <v>5</v>
      </c>
      <c r="K39" s="19">
        <v>6</v>
      </c>
      <c r="L39" s="19">
        <v>1</v>
      </c>
      <c r="M39" s="19">
        <v>3</v>
      </c>
      <c r="N39" s="20">
        <f t="shared" si="0"/>
        <v>534</v>
      </c>
      <c r="O39" s="21"/>
      <c r="P39" s="19">
        <v>8</v>
      </c>
      <c r="Q39" s="20">
        <f t="shared" si="1"/>
        <v>542</v>
      </c>
      <c r="R39" s="17"/>
    </row>
    <row r="40" spans="1:18" ht="27" customHeight="1">
      <c r="A40" s="18" t="s">
        <v>53</v>
      </c>
      <c r="B40" s="19">
        <v>1</v>
      </c>
      <c r="C40" s="19">
        <v>21</v>
      </c>
      <c r="D40" s="19">
        <v>310</v>
      </c>
      <c r="E40" s="19">
        <v>3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1</v>
      </c>
      <c r="L40" s="19">
        <v>0</v>
      </c>
      <c r="M40" s="19">
        <v>0</v>
      </c>
      <c r="N40" s="20">
        <f t="shared" si="0"/>
        <v>336</v>
      </c>
      <c r="O40" s="21"/>
      <c r="P40" s="19">
        <v>0</v>
      </c>
      <c r="Q40" s="20">
        <f t="shared" si="1"/>
        <v>336</v>
      </c>
      <c r="R40" s="17"/>
    </row>
    <row r="41" spans="1:18" ht="27" customHeight="1">
      <c r="A41" s="18" t="s">
        <v>54</v>
      </c>
      <c r="B41" s="19">
        <v>0</v>
      </c>
      <c r="C41" s="19">
        <v>19</v>
      </c>
      <c r="D41" s="19">
        <v>584</v>
      </c>
      <c r="E41" s="19">
        <v>2</v>
      </c>
      <c r="F41" s="19">
        <v>2</v>
      </c>
      <c r="G41" s="19">
        <v>0</v>
      </c>
      <c r="H41" s="19">
        <v>0</v>
      </c>
      <c r="I41" s="19">
        <v>0</v>
      </c>
      <c r="J41" s="19">
        <v>0</v>
      </c>
      <c r="K41" s="19">
        <v>2</v>
      </c>
      <c r="L41" s="19">
        <v>2</v>
      </c>
      <c r="M41" s="19">
        <v>2</v>
      </c>
      <c r="N41" s="20">
        <f t="shared" si="0"/>
        <v>613</v>
      </c>
      <c r="O41" s="21"/>
      <c r="P41" s="19">
        <v>4</v>
      </c>
      <c r="Q41" s="20">
        <f t="shared" si="1"/>
        <v>617</v>
      </c>
      <c r="R41" s="17"/>
    </row>
    <row r="42" spans="1:18" ht="27" customHeight="1">
      <c r="A42" s="18" t="s">
        <v>55</v>
      </c>
      <c r="B42" s="19">
        <v>9</v>
      </c>
      <c r="C42" s="19">
        <v>60</v>
      </c>
      <c r="D42" s="19">
        <v>540</v>
      </c>
      <c r="E42" s="19">
        <v>11</v>
      </c>
      <c r="F42" s="19">
        <v>5</v>
      </c>
      <c r="G42" s="19">
        <v>2</v>
      </c>
      <c r="H42" s="19">
        <v>0</v>
      </c>
      <c r="I42" s="19">
        <v>1</v>
      </c>
      <c r="J42" s="19">
        <v>0</v>
      </c>
      <c r="K42" s="19">
        <v>0</v>
      </c>
      <c r="L42" s="19">
        <v>9</v>
      </c>
      <c r="M42" s="19">
        <v>0</v>
      </c>
      <c r="N42" s="20">
        <f t="shared" si="0"/>
        <v>637</v>
      </c>
      <c r="O42" s="21"/>
      <c r="P42" s="19">
        <v>4</v>
      </c>
      <c r="Q42" s="20">
        <f t="shared" si="1"/>
        <v>641</v>
      </c>
      <c r="R42" s="17"/>
    </row>
    <row r="43" spans="1:18" ht="27" customHeight="1">
      <c r="A43" s="18" t="s">
        <v>56</v>
      </c>
      <c r="B43" s="19">
        <v>1</v>
      </c>
      <c r="C43" s="19">
        <v>24</v>
      </c>
      <c r="D43" s="19">
        <v>508</v>
      </c>
      <c r="E43" s="19">
        <v>3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0</v>
      </c>
      <c r="L43" s="19">
        <v>9</v>
      </c>
      <c r="M43" s="19">
        <v>1</v>
      </c>
      <c r="N43" s="20">
        <f t="shared" si="0"/>
        <v>547</v>
      </c>
      <c r="O43" s="21"/>
      <c r="P43" s="19">
        <v>3</v>
      </c>
      <c r="Q43" s="20">
        <f t="shared" si="1"/>
        <v>550</v>
      </c>
      <c r="R43" s="17"/>
    </row>
    <row r="44" spans="1:18" ht="27" customHeight="1">
      <c r="A44" s="18" t="s">
        <v>57</v>
      </c>
      <c r="B44" s="19">
        <v>6</v>
      </c>
      <c r="C44" s="19">
        <v>200</v>
      </c>
      <c r="D44" s="19">
        <v>241</v>
      </c>
      <c r="E44" s="19">
        <v>5</v>
      </c>
      <c r="F44" s="19">
        <v>3</v>
      </c>
      <c r="G44" s="19">
        <v>3</v>
      </c>
      <c r="H44" s="19">
        <v>3</v>
      </c>
      <c r="I44" s="19">
        <v>0</v>
      </c>
      <c r="J44" s="19">
        <v>2</v>
      </c>
      <c r="K44" s="19">
        <v>2</v>
      </c>
      <c r="L44" s="19">
        <v>3</v>
      </c>
      <c r="M44" s="19">
        <v>3</v>
      </c>
      <c r="N44" s="20">
        <f t="shared" si="0"/>
        <v>471</v>
      </c>
      <c r="O44" s="21"/>
      <c r="P44" s="19">
        <v>3</v>
      </c>
      <c r="Q44" s="20">
        <f t="shared" si="1"/>
        <v>474</v>
      </c>
      <c r="R44" s="17"/>
    </row>
    <row r="45" spans="1:18" ht="27" customHeight="1">
      <c r="A45" s="18" t="s">
        <v>58</v>
      </c>
      <c r="B45" s="19">
        <v>3</v>
      </c>
      <c r="C45" s="19">
        <v>84</v>
      </c>
      <c r="D45" s="19">
        <v>103</v>
      </c>
      <c r="E45" s="19">
        <v>0</v>
      </c>
      <c r="F45" s="19">
        <v>0</v>
      </c>
      <c r="G45" s="19">
        <v>1</v>
      </c>
      <c r="H45" s="19">
        <v>1</v>
      </c>
      <c r="I45" s="19">
        <v>0</v>
      </c>
      <c r="J45" s="19">
        <v>0</v>
      </c>
      <c r="K45" s="19">
        <v>0</v>
      </c>
      <c r="L45" s="19">
        <v>7</v>
      </c>
      <c r="M45" s="19">
        <v>3</v>
      </c>
      <c r="N45" s="20">
        <f t="shared" si="0"/>
        <v>202</v>
      </c>
      <c r="O45" s="21"/>
      <c r="P45" s="19">
        <v>2</v>
      </c>
      <c r="Q45" s="20">
        <f t="shared" si="1"/>
        <v>204</v>
      </c>
      <c r="R45" s="17"/>
    </row>
    <row r="46" spans="1:18" ht="27" customHeight="1">
      <c r="A46" s="18" t="s">
        <v>59</v>
      </c>
      <c r="B46" s="19">
        <v>6</v>
      </c>
      <c r="C46" s="19">
        <v>88</v>
      </c>
      <c r="D46" s="19">
        <v>179</v>
      </c>
      <c r="E46" s="19">
        <v>4</v>
      </c>
      <c r="F46" s="19">
        <v>2</v>
      </c>
      <c r="G46" s="19">
        <v>0</v>
      </c>
      <c r="H46" s="19">
        <v>0</v>
      </c>
      <c r="I46" s="19">
        <v>1</v>
      </c>
      <c r="J46" s="19">
        <v>0</v>
      </c>
      <c r="K46" s="19">
        <v>2</v>
      </c>
      <c r="L46" s="19">
        <v>3</v>
      </c>
      <c r="M46" s="19">
        <v>3</v>
      </c>
      <c r="N46" s="20">
        <f t="shared" si="0"/>
        <v>288</v>
      </c>
      <c r="O46" s="21"/>
      <c r="P46" s="19">
        <v>8</v>
      </c>
      <c r="Q46" s="20">
        <f t="shared" si="1"/>
        <v>296</v>
      </c>
      <c r="R46" s="17"/>
    </row>
    <row r="47" spans="1:18" ht="27" customHeight="1">
      <c r="A47" s="18" t="s">
        <v>60</v>
      </c>
      <c r="B47" s="19">
        <v>10</v>
      </c>
      <c r="C47" s="19">
        <v>70</v>
      </c>
      <c r="D47" s="19">
        <v>324</v>
      </c>
      <c r="E47" s="19">
        <v>7</v>
      </c>
      <c r="F47" s="19">
        <v>2</v>
      </c>
      <c r="G47" s="19">
        <v>1</v>
      </c>
      <c r="H47" s="19">
        <v>2</v>
      </c>
      <c r="I47" s="19">
        <v>1</v>
      </c>
      <c r="J47" s="19">
        <v>3</v>
      </c>
      <c r="K47" s="19">
        <v>4</v>
      </c>
      <c r="L47" s="19">
        <v>19</v>
      </c>
      <c r="M47" s="19">
        <v>8</v>
      </c>
      <c r="N47" s="20">
        <f t="shared" si="0"/>
        <v>451</v>
      </c>
      <c r="O47" s="21"/>
      <c r="P47" s="19">
        <v>10</v>
      </c>
      <c r="Q47" s="20">
        <f t="shared" si="1"/>
        <v>461</v>
      </c>
      <c r="R47" s="17"/>
    </row>
    <row r="48" spans="1:18" ht="27" customHeight="1">
      <c r="A48" s="18" t="s">
        <v>61</v>
      </c>
      <c r="B48" s="19">
        <v>0</v>
      </c>
      <c r="C48" s="19">
        <v>25</v>
      </c>
      <c r="D48" s="19">
        <v>656</v>
      </c>
      <c r="E48" s="19">
        <v>5</v>
      </c>
      <c r="F48" s="19">
        <v>1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f t="shared" si="0"/>
        <v>687</v>
      </c>
      <c r="O48" s="21"/>
      <c r="P48" s="19">
        <v>0</v>
      </c>
      <c r="Q48" s="20">
        <f t="shared" si="1"/>
        <v>687</v>
      </c>
      <c r="R48" s="17"/>
    </row>
    <row r="49" spans="1:18" ht="27" customHeight="1">
      <c r="A49" s="18" t="s">
        <v>62</v>
      </c>
      <c r="B49" s="19">
        <v>0</v>
      </c>
      <c r="C49" s="19">
        <v>63</v>
      </c>
      <c r="D49" s="19">
        <v>278</v>
      </c>
      <c r="E49" s="19">
        <v>1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f t="shared" si="0"/>
        <v>342</v>
      </c>
      <c r="O49" s="21"/>
      <c r="P49" s="19">
        <v>0</v>
      </c>
      <c r="Q49" s="20">
        <f t="shared" si="1"/>
        <v>342</v>
      </c>
      <c r="R49" s="17"/>
    </row>
    <row r="50" spans="1:18" ht="27" customHeight="1">
      <c r="A50" s="18" t="s">
        <v>63</v>
      </c>
      <c r="B50" s="19">
        <v>12</v>
      </c>
      <c r="C50" s="19">
        <v>178</v>
      </c>
      <c r="D50" s="19">
        <v>623</v>
      </c>
      <c r="E50" s="19">
        <v>6</v>
      </c>
      <c r="F50" s="19">
        <v>4</v>
      </c>
      <c r="G50" s="19">
        <v>2</v>
      </c>
      <c r="H50" s="19">
        <v>1</v>
      </c>
      <c r="I50" s="19">
        <v>2</v>
      </c>
      <c r="J50" s="19">
        <v>5</v>
      </c>
      <c r="K50" s="19">
        <v>4</v>
      </c>
      <c r="L50" s="19">
        <v>5</v>
      </c>
      <c r="M50" s="19">
        <v>7</v>
      </c>
      <c r="N50" s="20">
        <f t="shared" si="0"/>
        <v>849</v>
      </c>
      <c r="O50" s="21"/>
      <c r="P50" s="19">
        <v>27</v>
      </c>
      <c r="Q50" s="20">
        <f t="shared" si="1"/>
        <v>876</v>
      </c>
      <c r="R50" s="17"/>
    </row>
    <row r="51" spans="1:18" ht="27" customHeight="1">
      <c r="A51" s="18" t="s">
        <v>64</v>
      </c>
      <c r="B51" s="19">
        <v>28</v>
      </c>
      <c r="C51" s="19">
        <v>56</v>
      </c>
      <c r="D51" s="19">
        <v>503</v>
      </c>
      <c r="E51" s="19">
        <v>21</v>
      </c>
      <c r="F51" s="19">
        <v>2</v>
      </c>
      <c r="G51" s="19">
        <v>2</v>
      </c>
      <c r="H51" s="19">
        <v>0</v>
      </c>
      <c r="I51" s="19">
        <v>0</v>
      </c>
      <c r="J51" s="19">
        <v>0</v>
      </c>
      <c r="K51" s="19">
        <v>4</v>
      </c>
      <c r="L51" s="19">
        <v>17</v>
      </c>
      <c r="M51" s="19">
        <v>6</v>
      </c>
      <c r="N51" s="20">
        <f t="shared" si="0"/>
        <v>639</v>
      </c>
      <c r="O51" s="21"/>
      <c r="P51" s="19">
        <v>17</v>
      </c>
      <c r="Q51" s="20">
        <f t="shared" si="1"/>
        <v>656</v>
      </c>
      <c r="R51" s="17"/>
    </row>
    <row r="52" spans="1:18" ht="27" customHeight="1">
      <c r="A52" s="18" t="s">
        <v>65</v>
      </c>
      <c r="B52" s="19">
        <v>10</v>
      </c>
      <c r="C52" s="19">
        <v>241</v>
      </c>
      <c r="D52" s="19">
        <v>110</v>
      </c>
      <c r="E52" s="19">
        <v>5</v>
      </c>
      <c r="F52" s="19">
        <v>4</v>
      </c>
      <c r="G52" s="19">
        <v>5</v>
      </c>
      <c r="H52" s="19">
        <v>1</v>
      </c>
      <c r="I52" s="19">
        <v>5</v>
      </c>
      <c r="J52" s="19">
        <v>1</v>
      </c>
      <c r="K52" s="19">
        <v>5</v>
      </c>
      <c r="L52" s="19">
        <v>4</v>
      </c>
      <c r="M52" s="19">
        <v>3</v>
      </c>
      <c r="N52" s="20">
        <f t="shared" si="0"/>
        <v>394</v>
      </c>
      <c r="O52" s="21"/>
      <c r="P52" s="19">
        <v>9</v>
      </c>
      <c r="Q52" s="20">
        <f t="shared" si="1"/>
        <v>403</v>
      </c>
      <c r="R52" s="17"/>
    </row>
    <row r="53" spans="1:18" ht="27" customHeight="1">
      <c r="A53" s="18" t="s">
        <v>66</v>
      </c>
      <c r="B53" s="19">
        <v>7</v>
      </c>
      <c r="C53" s="19">
        <v>252</v>
      </c>
      <c r="D53" s="19">
        <v>193</v>
      </c>
      <c r="E53" s="19">
        <v>13</v>
      </c>
      <c r="F53" s="19">
        <v>2</v>
      </c>
      <c r="G53" s="19">
        <v>5</v>
      </c>
      <c r="H53" s="19">
        <v>3</v>
      </c>
      <c r="I53" s="19">
        <v>4</v>
      </c>
      <c r="J53" s="19">
        <v>2</v>
      </c>
      <c r="K53" s="19">
        <v>1</v>
      </c>
      <c r="L53" s="19">
        <v>2</v>
      </c>
      <c r="M53" s="19">
        <v>4</v>
      </c>
      <c r="N53" s="20">
        <f t="shared" si="0"/>
        <v>488</v>
      </c>
      <c r="O53" s="21"/>
      <c r="P53" s="19">
        <v>8</v>
      </c>
      <c r="Q53" s="20">
        <f t="shared" si="1"/>
        <v>496</v>
      </c>
      <c r="R53" s="17"/>
    </row>
    <row r="54" spans="1:18" ht="27" customHeight="1">
      <c r="A54" s="18" t="s">
        <v>67</v>
      </c>
      <c r="B54" s="19">
        <v>0</v>
      </c>
      <c r="C54" s="19">
        <v>174</v>
      </c>
      <c r="D54" s="19">
        <v>33</v>
      </c>
      <c r="E54" s="19">
        <v>1</v>
      </c>
      <c r="F54" s="19">
        <v>0</v>
      </c>
      <c r="G54" s="19">
        <v>0</v>
      </c>
      <c r="H54" s="19">
        <v>1</v>
      </c>
      <c r="I54" s="19">
        <v>0</v>
      </c>
      <c r="J54" s="19">
        <v>0</v>
      </c>
      <c r="K54" s="19">
        <v>0</v>
      </c>
      <c r="L54" s="19">
        <v>2</v>
      </c>
      <c r="M54" s="19">
        <v>0</v>
      </c>
      <c r="N54" s="20">
        <f t="shared" si="0"/>
        <v>211</v>
      </c>
      <c r="O54" s="21"/>
      <c r="P54" s="19">
        <v>1</v>
      </c>
      <c r="Q54" s="20">
        <f t="shared" si="1"/>
        <v>212</v>
      </c>
      <c r="R54" s="17"/>
    </row>
    <row r="55" spans="1:18" ht="27" customHeight="1">
      <c r="A55" s="18" t="s">
        <v>68</v>
      </c>
      <c r="B55" s="19">
        <v>2</v>
      </c>
      <c r="C55" s="19">
        <v>171</v>
      </c>
      <c r="D55" s="19">
        <v>261</v>
      </c>
      <c r="E55" s="19">
        <v>5</v>
      </c>
      <c r="F55" s="19">
        <v>1</v>
      </c>
      <c r="G55" s="19">
        <v>0</v>
      </c>
      <c r="H55" s="19">
        <v>2</v>
      </c>
      <c r="I55" s="19">
        <v>0</v>
      </c>
      <c r="J55" s="19">
        <v>1</v>
      </c>
      <c r="K55" s="19">
        <v>0</v>
      </c>
      <c r="L55" s="19">
        <v>1</v>
      </c>
      <c r="M55" s="19">
        <v>0</v>
      </c>
      <c r="N55" s="20">
        <f t="shared" si="0"/>
        <v>444</v>
      </c>
      <c r="O55" s="21"/>
      <c r="P55" s="19">
        <v>0</v>
      </c>
      <c r="Q55" s="20">
        <f t="shared" si="1"/>
        <v>444</v>
      </c>
      <c r="R55" s="17"/>
    </row>
    <row r="56" spans="1:18" ht="27" customHeight="1">
      <c r="A56" s="18" t="s">
        <v>69</v>
      </c>
      <c r="B56" s="19">
        <v>4</v>
      </c>
      <c r="C56" s="19">
        <v>48</v>
      </c>
      <c r="D56" s="19">
        <v>348</v>
      </c>
      <c r="E56" s="19">
        <v>8</v>
      </c>
      <c r="F56" s="19">
        <v>1</v>
      </c>
      <c r="G56" s="19">
        <v>1</v>
      </c>
      <c r="H56" s="19">
        <v>2</v>
      </c>
      <c r="I56" s="19">
        <v>1</v>
      </c>
      <c r="J56" s="19">
        <v>1</v>
      </c>
      <c r="K56" s="19">
        <v>6</v>
      </c>
      <c r="L56" s="19">
        <v>5</v>
      </c>
      <c r="M56" s="19">
        <v>1</v>
      </c>
      <c r="N56" s="20">
        <f t="shared" si="0"/>
        <v>426</v>
      </c>
      <c r="O56" s="21"/>
      <c r="P56" s="19">
        <v>2</v>
      </c>
      <c r="Q56" s="20">
        <f t="shared" si="1"/>
        <v>428</v>
      </c>
      <c r="R56" s="17"/>
    </row>
    <row r="57" spans="1:18" ht="27" customHeight="1">
      <c r="A57" s="18" t="s">
        <v>70</v>
      </c>
      <c r="B57" s="19">
        <v>15</v>
      </c>
      <c r="C57" s="19">
        <v>105</v>
      </c>
      <c r="D57" s="19">
        <v>181</v>
      </c>
      <c r="E57" s="19">
        <v>5</v>
      </c>
      <c r="F57" s="19">
        <v>3</v>
      </c>
      <c r="G57" s="19">
        <v>1</v>
      </c>
      <c r="H57" s="19">
        <v>1</v>
      </c>
      <c r="I57" s="19">
        <v>0</v>
      </c>
      <c r="J57" s="19">
        <v>0</v>
      </c>
      <c r="K57" s="19">
        <v>2</v>
      </c>
      <c r="L57" s="19">
        <v>1</v>
      </c>
      <c r="M57" s="19">
        <v>0</v>
      </c>
      <c r="N57" s="20">
        <f t="shared" si="0"/>
        <v>314</v>
      </c>
      <c r="O57" s="21"/>
      <c r="P57" s="19">
        <v>6</v>
      </c>
      <c r="Q57" s="20">
        <f t="shared" si="1"/>
        <v>320</v>
      </c>
      <c r="R57" s="17"/>
    </row>
    <row r="58" spans="1:18" ht="27" customHeight="1">
      <c r="A58" s="18" t="s">
        <v>71</v>
      </c>
      <c r="B58" s="19">
        <v>0</v>
      </c>
      <c r="C58" s="19">
        <v>15</v>
      </c>
      <c r="D58" s="19">
        <v>283</v>
      </c>
      <c r="E58" s="19">
        <v>1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6</v>
      </c>
      <c r="M58" s="19">
        <v>0</v>
      </c>
      <c r="N58" s="20">
        <f t="shared" si="0"/>
        <v>305</v>
      </c>
      <c r="O58" s="21"/>
      <c r="P58" s="19">
        <v>3</v>
      </c>
      <c r="Q58" s="20">
        <f t="shared" si="1"/>
        <v>308</v>
      </c>
      <c r="R58" s="17"/>
    </row>
    <row r="59" spans="1:18" ht="27" customHeight="1">
      <c r="A59" s="18" t="s">
        <v>72</v>
      </c>
      <c r="B59" s="19">
        <v>1</v>
      </c>
      <c r="C59" s="19">
        <v>149</v>
      </c>
      <c r="D59" s="19">
        <v>135</v>
      </c>
      <c r="E59" s="19">
        <v>1</v>
      </c>
      <c r="F59" s="19">
        <v>3</v>
      </c>
      <c r="G59" s="19">
        <v>0</v>
      </c>
      <c r="H59" s="19">
        <v>0</v>
      </c>
      <c r="I59" s="19">
        <v>0</v>
      </c>
      <c r="J59" s="19">
        <v>0</v>
      </c>
      <c r="K59" s="19">
        <v>1</v>
      </c>
      <c r="L59" s="19">
        <v>0</v>
      </c>
      <c r="M59" s="19">
        <v>2</v>
      </c>
      <c r="N59" s="20">
        <f t="shared" si="0"/>
        <v>292</v>
      </c>
      <c r="O59" s="21"/>
      <c r="P59" s="19">
        <v>1</v>
      </c>
      <c r="Q59" s="20">
        <f t="shared" si="1"/>
        <v>293</v>
      </c>
      <c r="R59" s="17"/>
    </row>
    <row r="60" spans="1:18" ht="27" customHeight="1">
      <c r="A60" s="18" t="s">
        <v>73</v>
      </c>
      <c r="B60" s="19">
        <v>3</v>
      </c>
      <c r="C60" s="19">
        <v>202</v>
      </c>
      <c r="D60" s="19">
        <v>193</v>
      </c>
      <c r="E60" s="19">
        <v>9</v>
      </c>
      <c r="F60" s="19">
        <v>19</v>
      </c>
      <c r="G60" s="19">
        <v>1</v>
      </c>
      <c r="H60" s="19">
        <v>4</v>
      </c>
      <c r="I60" s="19">
        <v>3</v>
      </c>
      <c r="J60" s="19">
        <v>3</v>
      </c>
      <c r="K60" s="19">
        <v>2</v>
      </c>
      <c r="L60" s="19">
        <v>8</v>
      </c>
      <c r="M60" s="19">
        <v>5</v>
      </c>
      <c r="N60" s="20">
        <f t="shared" si="0"/>
        <v>452</v>
      </c>
      <c r="O60" s="21"/>
      <c r="P60" s="19">
        <v>5</v>
      </c>
      <c r="Q60" s="20">
        <f t="shared" si="1"/>
        <v>457</v>
      </c>
      <c r="R60" s="17"/>
    </row>
    <row r="61" spans="1:18" ht="27" customHeight="1">
      <c r="A61" s="18" t="s">
        <v>74</v>
      </c>
      <c r="B61" s="19">
        <v>2</v>
      </c>
      <c r="C61" s="19">
        <v>156</v>
      </c>
      <c r="D61" s="19">
        <v>348</v>
      </c>
      <c r="E61" s="19">
        <v>5</v>
      </c>
      <c r="F61" s="19">
        <v>7</v>
      </c>
      <c r="G61" s="19">
        <v>0</v>
      </c>
      <c r="H61" s="19">
        <v>1</v>
      </c>
      <c r="I61" s="19">
        <v>1</v>
      </c>
      <c r="J61" s="19">
        <v>0</v>
      </c>
      <c r="K61" s="19">
        <v>2</v>
      </c>
      <c r="L61" s="19">
        <v>0</v>
      </c>
      <c r="M61" s="19">
        <v>2</v>
      </c>
      <c r="N61" s="20">
        <f t="shared" si="0"/>
        <v>524</v>
      </c>
      <c r="O61" s="21"/>
      <c r="P61" s="19">
        <v>3</v>
      </c>
      <c r="Q61" s="20">
        <f t="shared" si="1"/>
        <v>527</v>
      </c>
      <c r="R61" s="17"/>
    </row>
    <row r="62" spans="1:18" ht="27" customHeight="1">
      <c r="A62" s="18" t="s">
        <v>75</v>
      </c>
      <c r="B62" s="19">
        <v>4</v>
      </c>
      <c r="C62" s="19">
        <v>124</v>
      </c>
      <c r="D62" s="19">
        <v>291</v>
      </c>
      <c r="E62" s="19">
        <v>7</v>
      </c>
      <c r="F62" s="19">
        <v>1</v>
      </c>
      <c r="G62" s="19">
        <v>0</v>
      </c>
      <c r="H62" s="19">
        <v>0</v>
      </c>
      <c r="I62" s="19">
        <v>0</v>
      </c>
      <c r="J62" s="19">
        <v>0</v>
      </c>
      <c r="K62" s="19">
        <v>2</v>
      </c>
      <c r="L62" s="19">
        <v>2</v>
      </c>
      <c r="M62" s="19">
        <v>1</v>
      </c>
      <c r="N62" s="20">
        <f t="shared" si="0"/>
        <v>432</v>
      </c>
      <c r="O62" s="21"/>
      <c r="P62" s="19">
        <v>0</v>
      </c>
      <c r="Q62" s="20">
        <f t="shared" si="1"/>
        <v>432</v>
      </c>
      <c r="R62" s="17"/>
    </row>
    <row r="63" spans="1:18" ht="27" customHeight="1">
      <c r="A63" s="18" t="s">
        <v>76</v>
      </c>
      <c r="B63" s="19">
        <v>8</v>
      </c>
      <c r="C63" s="19">
        <v>319</v>
      </c>
      <c r="D63" s="19">
        <v>290</v>
      </c>
      <c r="E63" s="19">
        <v>3</v>
      </c>
      <c r="F63" s="19">
        <v>4</v>
      </c>
      <c r="G63" s="19">
        <v>1</v>
      </c>
      <c r="H63" s="19">
        <v>0</v>
      </c>
      <c r="I63" s="19">
        <v>0</v>
      </c>
      <c r="J63" s="19">
        <v>0</v>
      </c>
      <c r="K63" s="19">
        <v>0</v>
      </c>
      <c r="L63" s="19">
        <v>3</v>
      </c>
      <c r="M63" s="19">
        <v>2</v>
      </c>
      <c r="N63" s="20">
        <f t="shared" si="0"/>
        <v>630</v>
      </c>
      <c r="O63" s="21"/>
      <c r="P63" s="19">
        <v>0</v>
      </c>
      <c r="Q63" s="20">
        <f t="shared" si="1"/>
        <v>630</v>
      </c>
      <c r="R63" s="17"/>
    </row>
    <row r="64" spans="1:18" ht="27" customHeight="1">
      <c r="A64" s="18" t="s">
        <v>77</v>
      </c>
      <c r="B64" s="19">
        <v>0</v>
      </c>
      <c r="C64" s="19">
        <v>123</v>
      </c>
      <c r="D64" s="19">
        <v>252</v>
      </c>
      <c r="E64" s="19">
        <v>0</v>
      </c>
      <c r="F64" s="19">
        <v>2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f t="shared" si="0"/>
        <v>377</v>
      </c>
      <c r="O64" s="21"/>
      <c r="P64" s="19">
        <v>0</v>
      </c>
      <c r="Q64" s="20">
        <f t="shared" si="1"/>
        <v>377</v>
      </c>
      <c r="R64" s="17"/>
    </row>
    <row r="65" spans="1:18" ht="27" customHeight="1">
      <c r="A65" s="18" t="s">
        <v>78</v>
      </c>
      <c r="B65" s="19">
        <v>1</v>
      </c>
      <c r="C65" s="19">
        <v>20</v>
      </c>
      <c r="D65" s="19">
        <v>517</v>
      </c>
      <c r="E65" s="19">
        <v>1</v>
      </c>
      <c r="F65" s="19">
        <v>2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f t="shared" si="0"/>
        <v>541</v>
      </c>
      <c r="O65" s="21"/>
      <c r="P65" s="19">
        <v>0</v>
      </c>
      <c r="Q65" s="20">
        <f t="shared" si="1"/>
        <v>541</v>
      </c>
      <c r="R65" s="17"/>
    </row>
    <row r="66" spans="1:18" ht="27" customHeight="1">
      <c r="A66" s="18" t="s">
        <v>79</v>
      </c>
      <c r="B66" s="19">
        <v>0</v>
      </c>
      <c r="C66" s="19">
        <v>1</v>
      </c>
      <c r="D66" s="19">
        <v>566</v>
      </c>
      <c r="E66" s="19">
        <v>7</v>
      </c>
      <c r="F66" s="19">
        <v>37</v>
      </c>
      <c r="G66" s="19">
        <v>6</v>
      </c>
      <c r="H66" s="19">
        <v>0</v>
      </c>
      <c r="I66" s="19">
        <v>0</v>
      </c>
      <c r="J66" s="19">
        <v>0</v>
      </c>
      <c r="K66" s="19">
        <v>54</v>
      </c>
      <c r="L66" s="19">
        <v>0</v>
      </c>
      <c r="M66" s="19">
        <v>0</v>
      </c>
      <c r="N66" s="20">
        <f t="shared" si="0"/>
        <v>671</v>
      </c>
      <c r="O66" s="21"/>
      <c r="P66" s="19">
        <v>0</v>
      </c>
      <c r="Q66" s="20">
        <f t="shared" si="1"/>
        <v>671</v>
      </c>
      <c r="R66" s="17"/>
    </row>
    <row r="67" spans="1:18" ht="27" customHeight="1">
      <c r="A67" s="18" t="s">
        <v>80</v>
      </c>
      <c r="B67" s="19">
        <v>1</v>
      </c>
      <c r="C67" s="19">
        <v>16</v>
      </c>
      <c r="D67" s="19">
        <v>360</v>
      </c>
      <c r="E67" s="19">
        <v>28</v>
      </c>
      <c r="F67" s="19">
        <v>10</v>
      </c>
      <c r="G67" s="19">
        <v>0</v>
      </c>
      <c r="H67" s="19">
        <v>0</v>
      </c>
      <c r="I67" s="19">
        <v>0</v>
      </c>
      <c r="J67" s="19">
        <v>1</v>
      </c>
      <c r="K67" s="19">
        <v>3</v>
      </c>
      <c r="L67" s="19">
        <v>3</v>
      </c>
      <c r="M67" s="19">
        <v>0</v>
      </c>
      <c r="N67" s="20">
        <f t="shared" si="0"/>
        <v>422</v>
      </c>
      <c r="O67" s="21"/>
      <c r="P67" s="19">
        <v>1</v>
      </c>
      <c r="Q67" s="20">
        <f t="shared" si="1"/>
        <v>423</v>
      </c>
      <c r="R67" s="17"/>
    </row>
    <row r="68" spans="1:18" ht="27" customHeight="1">
      <c r="A68" s="18" t="s">
        <v>81</v>
      </c>
      <c r="B68" s="19">
        <v>7</v>
      </c>
      <c r="C68" s="19">
        <v>32</v>
      </c>
      <c r="D68" s="19">
        <v>264</v>
      </c>
      <c r="E68" s="19">
        <v>19</v>
      </c>
      <c r="F68" s="19">
        <v>7</v>
      </c>
      <c r="G68" s="19">
        <v>0</v>
      </c>
      <c r="H68" s="19">
        <v>0</v>
      </c>
      <c r="I68" s="19">
        <v>0</v>
      </c>
      <c r="J68" s="19">
        <v>2</v>
      </c>
      <c r="K68" s="19">
        <v>12</v>
      </c>
      <c r="L68" s="19">
        <v>11</v>
      </c>
      <c r="M68" s="19">
        <v>4</v>
      </c>
      <c r="N68" s="20">
        <f t="shared" si="0"/>
        <v>358</v>
      </c>
      <c r="O68" s="21"/>
      <c r="P68" s="19">
        <v>7</v>
      </c>
      <c r="Q68" s="20">
        <f t="shared" si="1"/>
        <v>365</v>
      </c>
      <c r="R68" s="17"/>
    </row>
    <row r="69" spans="1:18" ht="27" customHeight="1">
      <c r="A69" s="18" t="s">
        <v>82</v>
      </c>
      <c r="B69" s="19">
        <v>1</v>
      </c>
      <c r="C69" s="19">
        <v>16</v>
      </c>
      <c r="D69" s="19">
        <v>321</v>
      </c>
      <c r="E69" s="19">
        <v>44</v>
      </c>
      <c r="F69" s="19">
        <v>9</v>
      </c>
      <c r="G69" s="19">
        <v>1</v>
      </c>
      <c r="H69" s="19">
        <v>0</v>
      </c>
      <c r="I69" s="19">
        <v>1</v>
      </c>
      <c r="J69" s="19">
        <v>0</v>
      </c>
      <c r="K69" s="19">
        <v>5</v>
      </c>
      <c r="L69" s="19">
        <v>9</v>
      </c>
      <c r="M69" s="19">
        <v>0</v>
      </c>
      <c r="N69" s="20">
        <f t="shared" si="0"/>
        <v>407</v>
      </c>
      <c r="O69" s="21"/>
      <c r="P69" s="19">
        <v>2</v>
      </c>
      <c r="Q69" s="20">
        <f t="shared" si="1"/>
        <v>409</v>
      </c>
      <c r="R69" s="17"/>
    </row>
    <row r="70" spans="1:18" ht="27" customHeight="1">
      <c r="A70" s="18" t="s">
        <v>83</v>
      </c>
      <c r="B70" s="19">
        <v>1</v>
      </c>
      <c r="C70" s="19">
        <v>25</v>
      </c>
      <c r="D70" s="19">
        <v>433</v>
      </c>
      <c r="E70" s="19">
        <v>4</v>
      </c>
      <c r="F70" s="19">
        <v>1</v>
      </c>
      <c r="G70" s="19">
        <v>0</v>
      </c>
      <c r="H70" s="19">
        <v>0</v>
      </c>
      <c r="I70" s="19">
        <v>0</v>
      </c>
      <c r="J70" s="19">
        <v>0</v>
      </c>
      <c r="K70" s="19">
        <v>14</v>
      </c>
      <c r="L70" s="19">
        <v>12</v>
      </c>
      <c r="M70" s="19">
        <v>0</v>
      </c>
      <c r="N70" s="20">
        <f t="shared" si="0"/>
        <v>490</v>
      </c>
      <c r="O70" s="21"/>
      <c r="P70" s="19">
        <v>0</v>
      </c>
      <c r="Q70" s="20">
        <f t="shared" si="1"/>
        <v>490</v>
      </c>
      <c r="R70" s="17"/>
    </row>
    <row r="71" spans="1:18" ht="27" customHeight="1">
      <c r="A71" s="18" t="s">
        <v>84</v>
      </c>
      <c r="B71" s="19">
        <v>1</v>
      </c>
      <c r="C71" s="19">
        <v>14</v>
      </c>
      <c r="D71" s="19">
        <v>205</v>
      </c>
      <c r="E71" s="19">
        <v>0</v>
      </c>
      <c r="F71" s="19">
        <v>1</v>
      </c>
      <c r="G71" s="19">
        <v>0</v>
      </c>
      <c r="H71" s="19">
        <v>1</v>
      </c>
      <c r="I71" s="19">
        <v>2</v>
      </c>
      <c r="J71" s="19">
        <v>0</v>
      </c>
      <c r="K71" s="19">
        <v>34</v>
      </c>
      <c r="L71" s="19">
        <v>4</v>
      </c>
      <c r="M71" s="19">
        <v>0</v>
      </c>
      <c r="N71" s="20">
        <f t="shared" si="0"/>
        <v>262</v>
      </c>
      <c r="O71" s="21"/>
      <c r="P71" s="19">
        <v>0</v>
      </c>
      <c r="Q71" s="20">
        <f t="shared" si="1"/>
        <v>262</v>
      </c>
      <c r="R71" s="17"/>
    </row>
    <row r="72" spans="1:18" ht="27" customHeight="1">
      <c r="A72" s="18" t="s">
        <v>85</v>
      </c>
      <c r="B72" s="19">
        <v>0</v>
      </c>
      <c r="C72" s="19">
        <v>2</v>
      </c>
      <c r="D72" s="19">
        <v>400</v>
      </c>
      <c r="E72" s="19">
        <v>5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4</v>
      </c>
      <c r="M72" s="19">
        <v>0</v>
      </c>
      <c r="N72" s="20">
        <f t="shared" si="0"/>
        <v>411</v>
      </c>
      <c r="O72" s="21"/>
      <c r="P72" s="19">
        <v>2</v>
      </c>
      <c r="Q72" s="20">
        <f t="shared" si="1"/>
        <v>413</v>
      </c>
      <c r="R72" s="17"/>
    </row>
    <row r="73" spans="1:18" ht="27" customHeight="1">
      <c r="A73" s="18" t="s">
        <v>86</v>
      </c>
      <c r="B73" s="19">
        <v>4</v>
      </c>
      <c r="C73" s="19">
        <v>13</v>
      </c>
      <c r="D73" s="19">
        <v>318</v>
      </c>
      <c r="E73" s="19">
        <v>2</v>
      </c>
      <c r="F73" s="19">
        <v>0</v>
      </c>
      <c r="G73" s="19">
        <v>0</v>
      </c>
      <c r="H73" s="19">
        <v>1</v>
      </c>
      <c r="I73" s="19">
        <v>0</v>
      </c>
      <c r="J73" s="19">
        <v>1</v>
      </c>
      <c r="K73" s="19">
        <v>4</v>
      </c>
      <c r="L73" s="19">
        <v>1</v>
      </c>
      <c r="M73" s="19">
        <v>0</v>
      </c>
      <c r="N73" s="20">
        <f t="shared" si="0"/>
        <v>344</v>
      </c>
      <c r="O73" s="21"/>
      <c r="P73" s="19">
        <v>0</v>
      </c>
      <c r="Q73" s="20">
        <f t="shared" si="1"/>
        <v>344</v>
      </c>
      <c r="R73" s="17"/>
    </row>
    <row r="74" spans="1:18" ht="27" customHeight="1">
      <c r="A74" s="18" t="s">
        <v>87</v>
      </c>
      <c r="B74" s="19">
        <v>0</v>
      </c>
      <c r="C74" s="19">
        <v>5</v>
      </c>
      <c r="D74" s="19">
        <v>304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1</v>
      </c>
      <c r="L74" s="19">
        <v>2</v>
      </c>
      <c r="M74" s="19">
        <v>0</v>
      </c>
      <c r="N74" s="20">
        <f t="shared" si="0"/>
        <v>312</v>
      </c>
      <c r="O74" s="21"/>
      <c r="P74" s="19">
        <v>0</v>
      </c>
      <c r="Q74" s="20">
        <f t="shared" si="1"/>
        <v>312</v>
      </c>
      <c r="R74" s="17"/>
    </row>
    <row r="75" spans="1:18" ht="27" customHeight="1">
      <c r="A75" s="18" t="s">
        <v>88</v>
      </c>
      <c r="B75" s="19">
        <v>3</v>
      </c>
      <c r="C75" s="19">
        <v>4</v>
      </c>
      <c r="D75" s="19">
        <v>380</v>
      </c>
      <c r="E75" s="19">
        <v>7</v>
      </c>
      <c r="F75" s="19">
        <v>2</v>
      </c>
      <c r="G75" s="19">
        <v>2</v>
      </c>
      <c r="H75" s="19">
        <v>0</v>
      </c>
      <c r="I75" s="19">
        <v>1</v>
      </c>
      <c r="J75" s="19">
        <v>0</v>
      </c>
      <c r="K75" s="19">
        <v>4</v>
      </c>
      <c r="L75" s="19">
        <v>6</v>
      </c>
      <c r="M75" s="19">
        <v>0</v>
      </c>
      <c r="N75" s="20">
        <f t="shared" si="0"/>
        <v>409</v>
      </c>
      <c r="O75" s="21"/>
      <c r="P75" s="19">
        <v>13</v>
      </c>
      <c r="Q75" s="20">
        <f t="shared" si="1"/>
        <v>422</v>
      </c>
      <c r="R75" s="17"/>
    </row>
    <row r="76" spans="1:18" ht="27" customHeight="1">
      <c r="A76" s="18" t="s">
        <v>89</v>
      </c>
      <c r="B76" s="19">
        <v>0</v>
      </c>
      <c r="C76" s="19">
        <v>20</v>
      </c>
      <c r="D76" s="19">
        <v>341</v>
      </c>
      <c r="E76" s="19">
        <v>5</v>
      </c>
      <c r="F76" s="19">
        <v>11</v>
      </c>
      <c r="G76" s="19">
        <v>0</v>
      </c>
      <c r="H76" s="19">
        <v>1</v>
      </c>
      <c r="I76" s="19">
        <v>0</v>
      </c>
      <c r="J76" s="19">
        <v>0</v>
      </c>
      <c r="K76" s="19">
        <v>7</v>
      </c>
      <c r="L76" s="19">
        <v>0</v>
      </c>
      <c r="M76" s="19">
        <v>0</v>
      </c>
      <c r="N76" s="20">
        <f t="shared" si="0"/>
        <v>385</v>
      </c>
      <c r="O76" s="21"/>
      <c r="P76" s="19">
        <v>1</v>
      </c>
      <c r="Q76" s="20">
        <f t="shared" si="1"/>
        <v>386</v>
      </c>
      <c r="R76" s="17"/>
    </row>
    <row r="77" spans="1:18" ht="27" customHeight="1">
      <c r="A77" s="18" t="s">
        <v>90</v>
      </c>
      <c r="B77" s="19">
        <v>3</v>
      </c>
      <c r="C77" s="19">
        <v>2</v>
      </c>
      <c r="D77" s="19">
        <v>76</v>
      </c>
      <c r="E77" s="19">
        <v>4</v>
      </c>
      <c r="F77" s="19">
        <v>2</v>
      </c>
      <c r="G77" s="19">
        <v>0</v>
      </c>
      <c r="H77" s="19">
        <v>0</v>
      </c>
      <c r="I77" s="19">
        <v>0</v>
      </c>
      <c r="J77" s="19">
        <v>0</v>
      </c>
      <c r="K77" s="19">
        <v>10</v>
      </c>
      <c r="L77" s="19">
        <v>6</v>
      </c>
      <c r="M77" s="19">
        <v>0</v>
      </c>
      <c r="N77" s="20">
        <f t="shared" si="0"/>
        <v>103</v>
      </c>
      <c r="O77" s="21"/>
      <c r="P77" s="19">
        <v>2</v>
      </c>
      <c r="Q77" s="20">
        <f t="shared" si="1"/>
        <v>105</v>
      </c>
      <c r="R77" s="17"/>
    </row>
    <row r="78" spans="1:18" ht="27" customHeight="1">
      <c r="A78" s="18" t="s">
        <v>91</v>
      </c>
      <c r="B78" s="19">
        <v>2</v>
      </c>
      <c r="C78" s="19">
        <v>35</v>
      </c>
      <c r="D78" s="19">
        <v>401</v>
      </c>
      <c r="E78" s="19">
        <v>8</v>
      </c>
      <c r="F78" s="19">
        <v>4</v>
      </c>
      <c r="G78" s="19">
        <v>0</v>
      </c>
      <c r="H78" s="19">
        <v>1</v>
      </c>
      <c r="I78" s="19">
        <v>2</v>
      </c>
      <c r="J78" s="19">
        <v>2</v>
      </c>
      <c r="K78" s="19">
        <v>9</v>
      </c>
      <c r="L78" s="19">
        <v>5</v>
      </c>
      <c r="M78" s="19">
        <v>3</v>
      </c>
      <c r="N78" s="20">
        <f t="shared" ref="N78:N132" si="2">+SUM(B78:M78)</f>
        <v>472</v>
      </c>
      <c r="O78" s="21"/>
      <c r="P78" s="19">
        <v>3</v>
      </c>
      <c r="Q78" s="20">
        <f t="shared" ref="Q78:Q132" si="3">+SUM(N78:P78)</f>
        <v>475</v>
      </c>
      <c r="R78" s="17"/>
    </row>
    <row r="79" spans="1:18" ht="27" customHeight="1">
      <c r="A79" s="18" t="s">
        <v>92</v>
      </c>
      <c r="B79" s="19">
        <v>9</v>
      </c>
      <c r="C79" s="19">
        <v>12</v>
      </c>
      <c r="D79" s="19">
        <v>295</v>
      </c>
      <c r="E79" s="19">
        <v>78</v>
      </c>
      <c r="F79" s="19">
        <v>20</v>
      </c>
      <c r="G79" s="19">
        <v>3</v>
      </c>
      <c r="H79" s="19">
        <v>5</v>
      </c>
      <c r="I79" s="19">
        <v>2</v>
      </c>
      <c r="J79" s="19">
        <v>3</v>
      </c>
      <c r="K79" s="19">
        <v>35</v>
      </c>
      <c r="L79" s="19">
        <v>16</v>
      </c>
      <c r="M79" s="19">
        <v>5</v>
      </c>
      <c r="N79" s="20">
        <f t="shared" si="2"/>
        <v>483</v>
      </c>
      <c r="O79" s="21"/>
      <c r="P79" s="19">
        <v>12</v>
      </c>
      <c r="Q79" s="20">
        <f t="shared" si="3"/>
        <v>495</v>
      </c>
      <c r="R79" s="17"/>
    </row>
    <row r="80" spans="1:18" ht="27" customHeight="1">
      <c r="A80" s="18" t="s">
        <v>93</v>
      </c>
      <c r="B80" s="19">
        <v>6</v>
      </c>
      <c r="C80" s="19">
        <v>17</v>
      </c>
      <c r="D80" s="19">
        <v>416</v>
      </c>
      <c r="E80" s="19">
        <v>15</v>
      </c>
      <c r="F80" s="19">
        <v>11</v>
      </c>
      <c r="G80" s="19">
        <v>0</v>
      </c>
      <c r="H80" s="19">
        <v>0</v>
      </c>
      <c r="I80" s="19">
        <v>1</v>
      </c>
      <c r="J80" s="19">
        <v>0</v>
      </c>
      <c r="K80" s="19">
        <v>12</v>
      </c>
      <c r="L80" s="19">
        <v>20</v>
      </c>
      <c r="M80" s="19">
        <v>2</v>
      </c>
      <c r="N80" s="20">
        <f t="shared" si="2"/>
        <v>500</v>
      </c>
      <c r="O80" s="21"/>
      <c r="P80" s="19">
        <v>3</v>
      </c>
      <c r="Q80" s="20">
        <f t="shared" si="3"/>
        <v>503</v>
      </c>
      <c r="R80" s="17"/>
    </row>
    <row r="81" spans="1:18" ht="27" customHeight="1">
      <c r="A81" s="18" t="s">
        <v>94</v>
      </c>
      <c r="B81" s="19">
        <v>1</v>
      </c>
      <c r="C81" s="19">
        <v>11</v>
      </c>
      <c r="D81" s="19">
        <v>225</v>
      </c>
      <c r="E81" s="19">
        <v>4</v>
      </c>
      <c r="F81" s="19">
        <v>11</v>
      </c>
      <c r="G81" s="19">
        <v>1</v>
      </c>
      <c r="H81" s="19">
        <v>2</v>
      </c>
      <c r="I81" s="19">
        <v>1</v>
      </c>
      <c r="J81" s="19">
        <v>1</v>
      </c>
      <c r="K81" s="19">
        <v>344</v>
      </c>
      <c r="L81" s="19">
        <v>3</v>
      </c>
      <c r="M81" s="19">
        <v>0</v>
      </c>
      <c r="N81" s="20">
        <f t="shared" si="2"/>
        <v>604</v>
      </c>
      <c r="O81" s="21"/>
      <c r="P81" s="19">
        <v>5</v>
      </c>
      <c r="Q81" s="20">
        <f t="shared" si="3"/>
        <v>609</v>
      </c>
      <c r="R81" s="17"/>
    </row>
    <row r="82" spans="1:18" ht="27" customHeight="1">
      <c r="A82" s="18" t="s">
        <v>95</v>
      </c>
      <c r="B82" s="19">
        <v>3</v>
      </c>
      <c r="C82" s="19">
        <v>200</v>
      </c>
      <c r="D82" s="19">
        <v>189</v>
      </c>
      <c r="E82" s="19">
        <v>6</v>
      </c>
      <c r="F82" s="19">
        <v>6</v>
      </c>
      <c r="G82" s="19">
        <v>2</v>
      </c>
      <c r="H82" s="19">
        <v>1</v>
      </c>
      <c r="I82" s="19">
        <v>0</v>
      </c>
      <c r="J82" s="19">
        <v>0</v>
      </c>
      <c r="K82" s="19">
        <v>1</v>
      </c>
      <c r="L82" s="19">
        <v>1</v>
      </c>
      <c r="M82" s="19">
        <v>1</v>
      </c>
      <c r="N82" s="20">
        <f t="shared" si="2"/>
        <v>410</v>
      </c>
      <c r="O82" s="21"/>
      <c r="P82" s="19">
        <v>1</v>
      </c>
      <c r="Q82" s="20">
        <f t="shared" si="3"/>
        <v>411</v>
      </c>
      <c r="R82" s="17"/>
    </row>
    <row r="83" spans="1:18" ht="27" customHeight="1">
      <c r="A83" s="18" t="s">
        <v>96</v>
      </c>
      <c r="B83" s="19">
        <v>0</v>
      </c>
      <c r="C83" s="19">
        <v>17</v>
      </c>
      <c r="D83" s="19">
        <v>337</v>
      </c>
      <c r="E83" s="19">
        <v>10</v>
      </c>
      <c r="F83" s="19">
        <v>3</v>
      </c>
      <c r="G83" s="19">
        <v>2</v>
      </c>
      <c r="H83" s="19">
        <v>1</v>
      </c>
      <c r="I83" s="19">
        <v>0</v>
      </c>
      <c r="J83" s="19">
        <v>0</v>
      </c>
      <c r="K83" s="19">
        <v>13</v>
      </c>
      <c r="L83" s="19">
        <v>5</v>
      </c>
      <c r="M83" s="19">
        <v>13</v>
      </c>
      <c r="N83" s="20">
        <f t="shared" si="2"/>
        <v>401</v>
      </c>
      <c r="O83" s="21"/>
      <c r="P83" s="19">
        <v>3</v>
      </c>
      <c r="Q83" s="20">
        <f t="shared" si="3"/>
        <v>404</v>
      </c>
      <c r="R83" s="17"/>
    </row>
    <row r="84" spans="1:18" ht="27" customHeight="1">
      <c r="A84" s="18" t="s">
        <v>97</v>
      </c>
      <c r="B84" s="19">
        <v>2</v>
      </c>
      <c r="C84" s="19">
        <v>79</v>
      </c>
      <c r="D84" s="19">
        <v>394</v>
      </c>
      <c r="E84" s="19">
        <v>3</v>
      </c>
      <c r="F84" s="19">
        <v>1</v>
      </c>
      <c r="G84" s="19">
        <v>0</v>
      </c>
      <c r="H84" s="19">
        <v>0</v>
      </c>
      <c r="I84" s="19">
        <v>0</v>
      </c>
      <c r="J84" s="19">
        <v>3</v>
      </c>
      <c r="K84" s="19">
        <v>17</v>
      </c>
      <c r="L84" s="19">
        <v>13</v>
      </c>
      <c r="M84" s="19">
        <v>3</v>
      </c>
      <c r="N84" s="20">
        <f t="shared" si="2"/>
        <v>515</v>
      </c>
      <c r="O84" s="21"/>
      <c r="P84" s="19">
        <v>5</v>
      </c>
      <c r="Q84" s="20">
        <f t="shared" si="3"/>
        <v>520</v>
      </c>
      <c r="R84" s="17"/>
    </row>
    <row r="85" spans="1:18" ht="27" customHeight="1">
      <c r="A85" s="18" t="s">
        <v>98</v>
      </c>
      <c r="B85" s="19">
        <v>2</v>
      </c>
      <c r="C85" s="19">
        <v>27</v>
      </c>
      <c r="D85" s="19">
        <v>365</v>
      </c>
      <c r="E85" s="19">
        <v>6</v>
      </c>
      <c r="F85" s="19">
        <v>3</v>
      </c>
      <c r="G85" s="19">
        <v>1</v>
      </c>
      <c r="H85" s="19">
        <v>2</v>
      </c>
      <c r="I85" s="19">
        <v>1</v>
      </c>
      <c r="J85" s="19">
        <v>2</v>
      </c>
      <c r="K85" s="19">
        <v>3</v>
      </c>
      <c r="L85" s="19">
        <v>11</v>
      </c>
      <c r="M85" s="19">
        <v>0</v>
      </c>
      <c r="N85" s="20">
        <f t="shared" si="2"/>
        <v>423</v>
      </c>
      <c r="O85" s="21"/>
      <c r="P85" s="19">
        <v>2</v>
      </c>
      <c r="Q85" s="20">
        <f t="shared" si="3"/>
        <v>425</v>
      </c>
      <c r="R85" s="17"/>
    </row>
    <row r="86" spans="1:18" ht="27" customHeight="1">
      <c r="A86" s="18" t="s">
        <v>99</v>
      </c>
      <c r="B86" s="19">
        <v>2</v>
      </c>
      <c r="C86" s="19">
        <v>59</v>
      </c>
      <c r="D86" s="19">
        <v>143</v>
      </c>
      <c r="E86" s="19">
        <v>7</v>
      </c>
      <c r="F86" s="19">
        <v>5</v>
      </c>
      <c r="G86" s="19">
        <v>0</v>
      </c>
      <c r="H86" s="19">
        <v>2</v>
      </c>
      <c r="I86" s="19">
        <v>0</v>
      </c>
      <c r="J86" s="19">
        <v>0</v>
      </c>
      <c r="K86" s="19">
        <v>3</v>
      </c>
      <c r="L86" s="19">
        <v>2</v>
      </c>
      <c r="M86" s="19">
        <v>0</v>
      </c>
      <c r="N86" s="20">
        <f t="shared" si="2"/>
        <v>223</v>
      </c>
      <c r="O86" s="21"/>
      <c r="P86" s="19">
        <v>5</v>
      </c>
      <c r="Q86" s="20">
        <f t="shared" si="3"/>
        <v>228</v>
      </c>
      <c r="R86" s="17"/>
    </row>
    <row r="87" spans="1:18" ht="27" customHeight="1">
      <c r="A87" s="18" t="s">
        <v>100</v>
      </c>
      <c r="B87" s="19">
        <v>3</v>
      </c>
      <c r="C87" s="19">
        <v>16</v>
      </c>
      <c r="D87" s="19">
        <v>427</v>
      </c>
      <c r="E87" s="19">
        <v>9</v>
      </c>
      <c r="F87" s="19">
        <v>28</v>
      </c>
      <c r="G87" s="19">
        <v>1</v>
      </c>
      <c r="H87" s="19">
        <v>0</v>
      </c>
      <c r="I87" s="19">
        <v>1</v>
      </c>
      <c r="J87" s="19">
        <v>2</v>
      </c>
      <c r="K87" s="19">
        <v>5</v>
      </c>
      <c r="L87" s="19">
        <v>5</v>
      </c>
      <c r="M87" s="19">
        <v>0</v>
      </c>
      <c r="N87" s="20">
        <f t="shared" si="2"/>
        <v>497</v>
      </c>
      <c r="O87" s="21"/>
      <c r="P87" s="19">
        <v>8</v>
      </c>
      <c r="Q87" s="20">
        <f t="shared" si="3"/>
        <v>505</v>
      </c>
      <c r="R87" s="17"/>
    </row>
    <row r="88" spans="1:18" ht="27" customHeight="1">
      <c r="A88" s="18" t="s">
        <v>101</v>
      </c>
      <c r="B88" s="19">
        <v>7</v>
      </c>
      <c r="C88" s="19">
        <v>76</v>
      </c>
      <c r="D88" s="19">
        <v>473</v>
      </c>
      <c r="E88" s="19">
        <v>6</v>
      </c>
      <c r="F88" s="19">
        <v>3</v>
      </c>
      <c r="G88" s="19">
        <v>1</v>
      </c>
      <c r="H88" s="19">
        <v>0</v>
      </c>
      <c r="I88" s="19">
        <v>1</v>
      </c>
      <c r="J88" s="19">
        <v>1</v>
      </c>
      <c r="K88" s="19">
        <v>2</v>
      </c>
      <c r="L88" s="19">
        <v>5</v>
      </c>
      <c r="M88" s="19">
        <v>1</v>
      </c>
      <c r="N88" s="20">
        <f t="shared" si="2"/>
        <v>576</v>
      </c>
      <c r="O88" s="21"/>
      <c r="P88" s="19">
        <v>0</v>
      </c>
      <c r="Q88" s="20">
        <f t="shared" si="3"/>
        <v>576</v>
      </c>
      <c r="R88" s="17"/>
    </row>
    <row r="89" spans="1:18" ht="27" customHeight="1">
      <c r="A89" s="18" t="s">
        <v>102</v>
      </c>
      <c r="B89" s="19">
        <v>14</v>
      </c>
      <c r="C89" s="19">
        <v>75</v>
      </c>
      <c r="D89" s="19">
        <v>263</v>
      </c>
      <c r="E89" s="19">
        <v>4</v>
      </c>
      <c r="F89" s="19">
        <v>3</v>
      </c>
      <c r="G89" s="19">
        <v>4</v>
      </c>
      <c r="H89" s="19">
        <v>4</v>
      </c>
      <c r="I89" s="19">
        <v>3</v>
      </c>
      <c r="J89" s="19">
        <v>1</v>
      </c>
      <c r="K89" s="19">
        <v>14</v>
      </c>
      <c r="L89" s="19">
        <v>38</v>
      </c>
      <c r="M89" s="19">
        <v>11</v>
      </c>
      <c r="N89" s="20">
        <f t="shared" si="2"/>
        <v>434</v>
      </c>
      <c r="O89" s="21"/>
      <c r="P89" s="19">
        <v>23</v>
      </c>
      <c r="Q89" s="20">
        <f t="shared" si="3"/>
        <v>457</v>
      </c>
      <c r="R89" s="17"/>
    </row>
    <row r="90" spans="1:18" ht="27" customHeight="1">
      <c r="A90" s="18" t="s">
        <v>103</v>
      </c>
      <c r="B90" s="19">
        <v>0</v>
      </c>
      <c r="C90" s="19">
        <v>11</v>
      </c>
      <c r="D90" s="19">
        <v>295</v>
      </c>
      <c r="E90" s="19">
        <v>1</v>
      </c>
      <c r="F90" s="19">
        <v>1</v>
      </c>
      <c r="G90" s="19">
        <v>3</v>
      </c>
      <c r="H90" s="19">
        <v>1</v>
      </c>
      <c r="I90" s="19">
        <v>0</v>
      </c>
      <c r="J90" s="19">
        <v>0</v>
      </c>
      <c r="K90" s="19">
        <v>6</v>
      </c>
      <c r="L90" s="19">
        <v>8</v>
      </c>
      <c r="M90" s="19">
        <v>1</v>
      </c>
      <c r="N90" s="20">
        <f t="shared" si="2"/>
        <v>327</v>
      </c>
      <c r="O90" s="21"/>
      <c r="P90" s="19">
        <v>2</v>
      </c>
      <c r="Q90" s="20">
        <f t="shared" si="3"/>
        <v>329</v>
      </c>
      <c r="R90" s="17"/>
    </row>
    <row r="91" spans="1:18" ht="27" customHeight="1">
      <c r="A91" s="18" t="s">
        <v>104</v>
      </c>
      <c r="B91" s="19">
        <v>6</v>
      </c>
      <c r="C91" s="19">
        <v>151</v>
      </c>
      <c r="D91" s="19">
        <v>317</v>
      </c>
      <c r="E91" s="19">
        <v>9</v>
      </c>
      <c r="F91" s="19">
        <v>3</v>
      </c>
      <c r="G91" s="19">
        <v>4</v>
      </c>
      <c r="H91" s="19">
        <v>1</v>
      </c>
      <c r="I91" s="19">
        <v>2</v>
      </c>
      <c r="J91" s="19">
        <v>0</v>
      </c>
      <c r="K91" s="19">
        <v>0</v>
      </c>
      <c r="L91" s="19">
        <v>11</v>
      </c>
      <c r="M91" s="19">
        <v>8</v>
      </c>
      <c r="N91" s="20">
        <f t="shared" si="2"/>
        <v>512</v>
      </c>
      <c r="O91" s="21"/>
      <c r="P91" s="19">
        <v>10</v>
      </c>
      <c r="Q91" s="20">
        <f t="shared" si="3"/>
        <v>522</v>
      </c>
      <c r="R91" s="17"/>
    </row>
    <row r="92" spans="1:18" ht="27" customHeight="1">
      <c r="A92" s="18" t="s">
        <v>105</v>
      </c>
      <c r="B92" s="19">
        <v>2</v>
      </c>
      <c r="C92" s="19">
        <v>7</v>
      </c>
      <c r="D92" s="19">
        <v>392</v>
      </c>
      <c r="E92" s="19">
        <v>6</v>
      </c>
      <c r="F92" s="19">
        <v>0</v>
      </c>
      <c r="G92" s="19">
        <v>1</v>
      </c>
      <c r="H92" s="19">
        <v>1</v>
      </c>
      <c r="I92" s="19">
        <v>1</v>
      </c>
      <c r="J92" s="19">
        <v>0</v>
      </c>
      <c r="K92" s="19">
        <v>2</v>
      </c>
      <c r="L92" s="19">
        <v>2</v>
      </c>
      <c r="M92" s="19">
        <v>0</v>
      </c>
      <c r="N92" s="20">
        <f t="shared" si="2"/>
        <v>414</v>
      </c>
      <c r="O92" s="21"/>
      <c r="P92" s="19">
        <v>3</v>
      </c>
      <c r="Q92" s="20">
        <f t="shared" si="3"/>
        <v>417</v>
      </c>
      <c r="R92" s="17"/>
    </row>
    <row r="93" spans="1:18" ht="27" customHeight="1">
      <c r="A93" s="18" t="s">
        <v>106</v>
      </c>
      <c r="B93" s="19">
        <v>2</v>
      </c>
      <c r="C93" s="19">
        <v>10</v>
      </c>
      <c r="D93" s="19">
        <v>466</v>
      </c>
      <c r="E93" s="19">
        <v>5</v>
      </c>
      <c r="F93" s="19">
        <v>10</v>
      </c>
      <c r="G93" s="19">
        <v>0</v>
      </c>
      <c r="H93" s="19">
        <v>1</v>
      </c>
      <c r="I93" s="19">
        <v>0</v>
      </c>
      <c r="J93" s="19">
        <v>0</v>
      </c>
      <c r="K93" s="19">
        <v>0</v>
      </c>
      <c r="L93" s="19">
        <v>1</v>
      </c>
      <c r="M93" s="19">
        <v>0</v>
      </c>
      <c r="N93" s="20">
        <f t="shared" si="2"/>
        <v>495</v>
      </c>
      <c r="O93" s="21"/>
      <c r="P93" s="19">
        <v>1</v>
      </c>
      <c r="Q93" s="20">
        <f t="shared" si="3"/>
        <v>496</v>
      </c>
      <c r="R93" s="17"/>
    </row>
    <row r="94" spans="1:18" ht="27" customHeight="1">
      <c r="A94" s="18" t="s">
        <v>107</v>
      </c>
      <c r="B94" s="19">
        <v>0</v>
      </c>
      <c r="C94" s="19">
        <v>3</v>
      </c>
      <c r="D94" s="19">
        <v>632</v>
      </c>
      <c r="E94" s="19">
        <v>2</v>
      </c>
      <c r="F94" s="19">
        <v>1</v>
      </c>
      <c r="G94" s="19">
        <v>0</v>
      </c>
      <c r="H94" s="19">
        <v>0</v>
      </c>
      <c r="I94" s="19">
        <v>0</v>
      </c>
      <c r="J94" s="19">
        <v>0</v>
      </c>
      <c r="K94" s="19">
        <v>1</v>
      </c>
      <c r="L94" s="19">
        <v>2</v>
      </c>
      <c r="M94" s="19">
        <v>0</v>
      </c>
      <c r="N94" s="20">
        <f t="shared" si="2"/>
        <v>641</v>
      </c>
      <c r="O94" s="21"/>
      <c r="P94" s="19">
        <v>0</v>
      </c>
      <c r="Q94" s="20">
        <f t="shared" si="3"/>
        <v>641</v>
      </c>
      <c r="R94" s="17"/>
    </row>
    <row r="95" spans="1:18" ht="27" customHeight="1">
      <c r="A95" s="18" t="s">
        <v>108</v>
      </c>
      <c r="B95" s="19">
        <v>2</v>
      </c>
      <c r="C95" s="19">
        <v>6</v>
      </c>
      <c r="D95" s="19">
        <v>438</v>
      </c>
      <c r="E95" s="19">
        <v>2</v>
      </c>
      <c r="F95" s="19">
        <v>3</v>
      </c>
      <c r="G95" s="19">
        <v>0</v>
      </c>
      <c r="H95" s="19">
        <v>0</v>
      </c>
      <c r="I95" s="19">
        <v>0</v>
      </c>
      <c r="J95" s="19">
        <v>1</v>
      </c>
      <c r="K95" s="19">
        <v>1</v>
      </c>
      <c r="L95" s="19">
        <v>1</v>
      </c>
      <c r="M95" s="19">
        <v>0</v>
      </c>
      <c r="N95" s="20">
        <f t="shared" si="2"/>
        <v>454</v>
      </c>
      <c r="O95" s="21"/>
      <c r="P95" s="19">
        <v>0</v>
      </c>
      <c r="Q95" s="20">
        <f t="shared" si="3"/>
        <v>454</v>
      </c>
      <c r="R95" s="17"/>
    </row>
    <row r="96" spans="1:18" ht="27" customHeight="1">
      <c r="A96" s="18" t="s">
        <v>109</v>
      </c>
      <c r="B96" s="19">
        <v>0</v>
      </c>
      <c r="C96" s="19">
        <v>49</v>
      </c>
      <c r="D96" s="19">
        <v>261</v>
      </c>
      <c r="E96" s="19">
        <v>6</v>
      </c>
      <c r="F96" s="19">
        <v>5</v>
      </c>
      <c r="G96" s="19">
        <v>3</v>
      </c>
      <c r="H96" s="19">
        <v>1</v>
      </c>
      <c r="I96" s="19">
        <v>2</v>
      </c>
      <c r="J96" s="19">
        <v>0</v>
      </c>
      <c r="K96" s="19">
        <v>2</v>
      </c>
      <c r="L96" s="19">
        <v>4</v>
      </c>
      <c r="M96" s="19">
        <v>0</v>
      </c>
      <c r="N96" s="20">
        <f t="shared" si="2"/>
        <v>333</v>
      </c>
      <c r="O96" s="21"/>
      <c r="P96" s="19">
        <v>5</v>
      </c>
      <c r="Q96" s="20">
        <f t="shared" si="3"/>
        <v>338</v>
      </c>
      <c r="R96" s="17"/>
    </row>
    <row r="97" spans="1:18" ht="27" customHeight="1">
      <c r="A97" s="18" t="s">
        <v>110</v>
      </c>
      <c r="B97" s="19">
        <v>0</v>
      </c>
      <c r="C97" s="19">
        <v>84</v>
      </c>
      <c r="D97" s="19">
        <v>386</v>
      </c>
      <c r="E97" s="19">
        <v>1</v>
      </c>
      <c r="F97" s="19">
        <v>5</v>
      </c>
      <c r="G97" s="19">
        <v>0</v>
      </c>
      <c r="H97" s="19">
        <v>0</v>
      </c>
      <c r="I97" s="19">
        <v>0</v>
      </c>
      <c r="J97" s="19">
        <v>0</v>
      </c>
      <c r="K97" s="19">
        <v>5</v>
      </c>
      <c r="L97" s="19">
        <v>3</v>
      </c>
      <c r="M97" s="19">
        <v>1</v>
      </c>
      <c r="N97" s="20">
        <f t="shared" si="2"/>
        <v>485</v>
      </c>
      <c r="O97" s="21"/>
      <c r="P97" s="19">
        <v>2</v>
      </c>
      <c r="Q97" s="20">
        <f t="shared" si="3"/>
        <v>487</v>
      </c>
      <c r="R97" s="17"/>
    </row>
    <row r="98" spans="1:18" ht="27" customHeight="1">
      <c r="A98" s="18" t="s">
        <v>111</v>
      </c>
      <c r="B98" s="19">
        <v>5</v>
      </c>
      <c r="C98" s="19">
        <v>143</v>
      </c>
      <c r="D98" s="19">
        <v>376</v>
      </c>
      <c r="E98" s="19">
        <v>9</v>
      </c>
      <c r="F98" s="19">
        <v>5</v>
      </c>
      <c r="G98" s="19">
        <v>2</v>
      </c>
      <c r="H98" s="19">
        <v>2</v>
      </c>
      <c r="I98" s="19">
        <v>2</v>
      </c>
      <c r="J98" s="19">
        <v>0</v>
      </c>
      <c r="K98" s="19">
        <v>4</v>
      </c>
      <c r="L98" s="19">
        <v>3</v>
      </c>
      <c r="M98" s="19">
        <v>0</v>
      </c>
      <c r="N98" s="20">
        <f t="shared" si="2"/>
        <v>551</v>
      </c>
      <c r="O98" s="21"/>
      <c r="P98" s="19">
        <v>4</v>
      </c>
      <c r="Q98" s="20">
        <f t="shared" si="3"/>
        <v>555</v>
      </c>
      <c r="R98" s="17"/>
    </row>
    <row r="99" spans="1:18" ht="27" customHeight="1">
      <c r="A99" s="18" t="s">
        <v>112</v>
      </c>
      <c r="B99" s="19">
        <v>1</v>
      </c>
      <c r="C99" s="19">
        <v>121</v>
      </c>
      <c r="D99" s="19">
        <v>281</v>
      </c>
      <c r="E99" s="19">
        <v>3</v>
      </c>
      <c r="F99" s="19">
        <v>3</v>
      </c>
      <c r="G99" s="19">
        <v>0</v>
      </c>
      <c r="H99" s="19">
        <v>1</v>
      </c>
      <c r="I99" s="19">
        <v>0</v>
      </c>
      <c r="J99" s="19">
        <v>1</v>
      </c>
      <c r="K99" s="19">
        <v>2</v>
      </c>
      <c r="L99" s="19">
        <v>6</v>
      </c>
      <c r="M99" s="19">
        <v>1</v>
      </c>
      <c r="N99" s="20">
        <f t="shared" si="2"/>
        <v>420</v>
      </c>
      <c r="O99" s="21"/>
      <c r="P99" s="19">
        <v>4</v>
      </c>
      <c r="Q99" s="20">
        <f t="shared" si="3"/>
        <v>424</v>
      </c>
      <c r="R99" s="17"/>
    </row>
    <row r="100" spans="1:18" ht="27" customHeight="1">
      <c r="A100" s="18" t="s">
        <v>113</v>
      </c>
      <c r="B100" s="19">
        <v>1</v>
      </c>
      <c r="C100" s="19">
        <v>28</v>
      </c>
      <c r="D100" s="19">
        <v>502</v>
      </c>
      <c r="E100" s="19">
        <v>4</v>
      </c>
      <c r="F100" s="19">
        <v>8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20</v>
      </c>
      <c r="M100" s="19">
        <v>0</v>
      </c>
      <c r="N100" s="20">
        <f t="shared" si="2"/>
        <v>563</v>
      </c>
      <c r="O100" s="21"/>
      <c r="P100" s="19">
        <v>2</v>
      </c>
      <c r="Q100" s="20">
        <f t="shared" si="3"/>
        <v>565</v>
      </c>
      <c r="R100" s="17"/>
    </row>
    <row r="101" spans="1:18" ht="27" customHeight="1">
      <c r="A101" s="18" t="s">
        <v>114</v>
      </c>
      <c r="B101" s="19">
        <v>0</v>
      </c>
      <c r="C101" s="19">
        <v>34</v>
      </c>
      <c r="D101" s="19">
        <v>184</v>
      </c>
      <c r="E101" s="19">
        <v>4</v>
      </c>
      <c r="F101" s="19">
        <v>3</v>
      </c>
      <c r="G101" s="19">
        <v>1</v>
      </c>
      <c r="H101" s="19">
        <v>0</v>
      </c>
      <c r="I101" s="19">
        <v>0</v>
      </c>
      <c r="J101" s="19">
        <v>0</v>
      </c>
      <c r="K101" s="19">
        <v>1</v>
      </c>
      <c r="L101" s="19">
        <v>0</v>
      </c>
      <c r="M101" s="19">
        <v>0</v>
      </c>
      <c r="N101" s="20">
        <f t="shared" si="2"/>
        <v>227</v>
      </c>
      <c r="O101" s="21"/>
      <c r="P101" s="19">
        <v>1</v>
      </c>
      <c r="Q101" s="20">
        <f t="shared" si="3"/>
        <v>228</v>
      </c>
      <c r="R101" s="17"/>
    </row>
    <row r="102" spans="1:18" ht="27" customHeight="1">
      <c r="A102" s="18" t="s">
        <v>115</v>
      </c>
      <c r="B102" s="19">
        <v>0</v>
      </c>
      <c r="C102" s="19">
        <v>8</v>
      </c>
      <c r="D102" s="19">
        <v>201</v>
      </c>
      <c r="E102" s="19">
        <v>4</v>
      </c>
      <c r="F102" s="19">
        <v>0</v>
      </c>
      <c r="G102" s="19">
        <v>0</v>
      </c>
      <c r="H102" s="19">
        <v>0</v>
      </c>
      <c r="I102" s="19">
        <v>1</v>
      </c>
      <c r="J102" s="19">
        <v>0</v>
      </c>
      <c r="K102" s="19">
        <v>0</v>
      </c>
      <c r="L102" s="19">
        <v>0</v>
      </c>
      <c r="M102" s="19">
        <v>0</v>
      </c>
      <c r="N102" s="20">
        <f t="shared" si="2"/>
        <v>214</v>
      </c>
      <c r="O102" s="21"/>
      <c r="P102" s="19">
        <v>0</v>
      </c>
      <c r="Q102" s="20">
        <f t="shared" si="3"/>
        <v>214</v>
      </c>
      <c r="R102" s="17"/>
    </row>
    <row r="103" spans="1:18" ht="27" customHeight="1">
      <c r="A103" s="18" t="s">
        <v>116</v>
      </c>
      <c r="B103" s="19">
        <v>7</v>
      </c>
      <c r="C103" s="19">
        <v>69</v>
      </c>
      <c r="D103" s="19">
        <v>351</v>
      </c>
      <c r="E103" s="19">
        <v>27</v>
      </c>
      <c r="F103" s="19">
        <v>2</v>
      </c>
      <c r="G103" s="19">
        <v>1</v>
      </c>
      <c r="H103" s="19">
        <v>0</v>
      </c>
      <c r="I103" s="19">
        <v>1</v>
      </c>
      <c r="J103" s="19">
        <v>1</v>
      </c>
      <c r="K103" s="19">
        <v>4</v>
      </c>
      <c r="L103" s="19">
        <v>6</v>
      </c>
      <c r="M103" s="19">
        <v>1</v>
      </c>
      <c r="N103" s="20">
        <f t="shared" si="2"/>
        <v>470</v>
      </c>
      <c r="O103" s="21"/>
      <c r="P103" s="19">
        <v>4</v>
      </c>
      <c r="Q103" s="20">
        <f t="shared" si="3"/>
        <v>474</v>
      </c>
      <c r="R103" s="17"/>
    </row>
    <row r="104" spans="1:18" ht="27" customHeight="1">
      <c r="A104" s="18" t="s">
        <v>117</v>
      </c>
      <c r="B104" s="19">
        <v>14</v>
      </c>
      <c r="C104" s="19">
        <v>46</v>
      </c>
      <c r="D104" s="19">
        <v>341</v>
      </c>
      <c r="E104" s="19">
        <v>16</v>
      </c>
      <c r="F104" s="19">
        <v>5</v>
      </c>
      <c r="G104" s="19">
        <v>4</v>
      </c>
      <c r="H104" s="19">
        <v>1</v>
      </c>
      <c r="I104" s="19">
        <v>1</v>
      </c>
      <c r="J104" s="19">
        <v>4</v>
      </c>
      <c r="K104" s="19">
        <v>5</v>
      </c>
      <c r="L104" s="19">
        <v>8</v>
      </c>
      <c r="M104" s="19">
        <v>1</v>
      </c>
      <c r="N104" s="20">
        <f t="shared" si="2"/>
        <v>446</v>
      </c>
      <c r="O104" s="21"/>
      <c r="P104" s="19">
        <v>22</v>
      </c>
      <c r="Q104" s="20">
        <f t="shared" si="3"/>
        <v>468</v>
      </c>
      <c r="R104" s="17"/>
    </row>
    <row r="105" spans="1:18" ht="27" customHeight="1">
      <c r="A105" s="18" t="s">
        <v>118</v>
      </c>
      <c r="B105" s="19">
        <v>1</v>
      </c>
      <c r="C105" s="19">
        <v>15</v>
      </c>
      <c r="D105" s="19">
        <v>222</v>
      </c>
      <c r="E105" s="19">
        <v>1</v>
      </c>
      <c r="F105" s="19">
        <v>1</v>
      </c>
      <c r="G105" s="19">
        <v>0</v>
      </c>
      <c r="H105" s="19">
        <v>0</v>
      </c>
      <c r="I105" s="19">
        <v>0</v>
      </c>
      <c r="J105" s="19">
        <v>0</v>
      </c>
      <c r="K105" s="19">
        <v>1</v>
      </c>
      <c r="L105" s="19">
        <v>3</v>
      </c>
      <c r="M105" s="19">
        <v>1</v>
      </c>
      <c r="N105" s="20">
        <f t="shared" si="2"/>
        <v>245</v>
      </c>
      <c r="O105" s="21"/>
      <c r="P105" s="19">
        <v>1</v>
      </c>
      <c r="Q105" s="20">
        <f t="shared" si="3"/>
        <v>246</v>
      </c>
      <c r="R105" s="17"/>
    </row>
    <row r="106" spans="1:18" ht="27" customHeight="1">
      <c r="A106" s="18" t="s">
        <v>119</v>
      </c>
      <c r="B106" s="19">
        <v>1</v>
      </c>
      <c r="C106" s="19">
        <v>75</v>
      </c>
      <c r="D106" s="19">
        <v>321</v>
      </c>
      <c r="E106" s="19">
        <v>4</v>
      </c>
      <c r="F106" s="19">
        <v>9</v>
      </c>
      <c r="G106" s="19">
        <v>0</v>
      </c>
      <c r="H106" s="19">
        <v>1</v>
      </c>
      <c r="I106" s="19">
        <v>0</v>
      </c>
      <c r="J106" s="19">
        <v>1</v>
      </c>
      <c r="K106" s="19">
        <v>1</v>
      </c>
      <c r="L106" s="19">
        <v>3</v>
      </c>
      <c r="M106" s="19">
        <v>3</v>
      </c>
      <c r="N106" s="20">
        <f t="shared" si="2"/>
        <v>419</v>
      </c>
      <c r="O106" s="21"/>
      <c r="P106" s="19">
        <v>3</v>
      </c>
      <c r="Q106" s="20">
        <f t="shared" si="3"/>
        <v>422</v>
      </c>
      <c r="R106" s="17"/>
    </row>
    <row r="107" spans="1:18" ht="27" customHeight="1">
      <c r="A107" s="18" t="s">
        <v>120</v>
      </c>
      <c r="B107" s="19">
        <v>2</v>
      </c>
      <c r="C107" s="19">
        <v>19</v>
      </c>
      <c r="D107" s="19">
        <v>523</v>
      </c>
      <c r="E107" s="19">
        <v>16</v>
      </c>
      <c r="F107" s="19">
        <v>2</v>
      </c>
      <c r="G107" s="19">
        <v>1</v>
      </c>
      <c r="H107" s="19">
        <v>1</v>
      </c>
      <c r="I107" s="19">
        <v>1</v>
      </c>
      <c r="J107" s="19">
        <v>1</v>
      </c>
      <c r="K107" s="19">
        <v>12</v>
      </c>
      <c r="L107" s="19">
        <v>17</v>
      </c>
      <c r="M107" s="19">
        <v>2</v>
      </c>
      <c r="N107" s="20">
        <f t="shared" si="2"/>
        <v>597</v>
      </c>
      <c r="O107" s="21"/>
      <c r="P107" s="19">
        <v>5</v>
      </c>
      <c r="Q107" s="20">
        <f t="shared" si="3"/>
        <v>602</v>
      </c>
      <c r="R107" s="17"/>
    </row>
    <row r="108" spans="1:18" ht="27" customHeight="1">
      <c r="A108" s="18" t="s">
        <v>121</v>
      </c>
      <c r="B108" s="19">
        <v>5</v>
      </c>
      <c r="C108" s="19">
        <v>96</v>
      </c>
      <c r="D108" s="19">
        <v>299</v>
      </c>
      <c r="E108" s="19">
        <v>16</v>
      </c>
      <c r="F108" s="19">
        <v>11</v>
      </c>
      <c r="G108" s="19">
        <v>4</v>
      </c>
      <c r="H108" s="19">
        <v>0</v>
      </c>
      <c r="I108" s="19">
        <v>3</v>
      </c>
      <c r="J108" s="19">
        <v>5</v>
      </c>
      <c r="K108" s="19">
        <v>4</v>
      </c>
      <c r="L108" s="19">
        <v>4</v>
      </c>
      <c r="M108" s="19">
        <v>8</v>
      </c>
      <c r="N108" s="20">
        <f t="shared" si="2"/>
        <v>455</v>
      </c>
      <c r="O108" s="21"/>
      <c r="P108" s="19">
        <v>22</v>
      </c>
      <c r="Q108" s="20">
        <f t="shared" si="3"/>
        <v>477</v>
      </c>
      <c r="R108" s="17"/>
    </row>
    <row r="109" spans="1:18" ht="27" customHeight="1">
      <c r="A109" s="18" t="s">
        <v>122</v>
      </c>
      <c r="B109" s="19">
        <v>9</v>
      </c>
      <c r="C109" s="19">
        <v>133</v>
      </c>
      <c r="D109" s="19">
        <v>115</v>
      </c>
      <c r="E109" s="19">
        <v>7</v>
      </c>
      <c r="F109" s="19">
        <v>1</v>
      </c>
      <c r="G109" s="19">
        <v>2</v>
      </c>
      <c r="H109" s="19">
        <v>0</v>
      </c>
      <c r="I109" s="19">
        <v>0</v>
      </c>
      <c r="J109" s="19">
        <v>1</v>
      </c>
      <c r="K109" s="19">
        <v>1</v>
      </c>
      <c r="L109" s="19">
        <v>2</v>
      </c>
      <c r="M109" s="19">
        <v>6</v>
      </c>
      <c r="N109" s="20">
        <f t="shared" si="2"/>
        <v>277</v>
      </c>
      <c r="O109" s="21"/>
      <c r="P109" s="19">
        <v>2</v>
      </c>
      <c r="Q109" s="20">
        <f t="shared" si="3"/>
        <v>279</v>
      </c>
      <c r="R109" s="17"/>
    </row>
    <row r="110" spans="1:18" ht="27" customHeight="1">
      <c r="A110" s="18" t="s">
        <v>123</v>
      </c>
      <c r="B110" s="19">
        <v>1</v>
      </c>
      <c r="C110" s="19">
        <v>99</v>
      </c>
      <c r="D110" s="19">
        <v>168</v>
      </c>
      <c r="E110" s="19">
        <v>7</v>
      </c>
      <c r="F110" s="19">
        <v>3</v>
      </c>
      <c r="G110" s="19">
        <v>2</v>
      </c>
      <c r="H110" s="19">
        <v>0</v>
      </c>
      <c r="I110" s="19">
        <v>0</v>
      </c>
      <c r="J110" s="19">
        <v>2</v>
      </c>
      <c r="K110" s="19">
        <v>3</v>
      </c>
      <c r="L110" s="19">
        <v>2</v>
      </c>
      <c r="M110" s="19">
        <v>2</v>
      </c>
      <c r="N110" s="20">
        <f t="shared" si="2"/>
        <v>289</v>
      </c>
      <c r="O110" s="21"/>
      <c r="P110" s="19">
        <v>15</v>
      </c>
      <c r="Q110" s="20">
        <f t="shared" si="3"/>
        <v>304</v>
      </c>
      <c r="R110" s="17"/>
    </row>
    <row r="111" spans="1:18" ht="27" customHeight="1">
      <c r="A111" s="18" t="s">
        <v>124</v>
      </c>
      <c r="B111" s="19">
        <v>0</v>
      </c>
      <c r="C111" s="19">
        <v>42</v>
      </c>
      <c r="D111" s="19">
        <v>74</v>
      </c>
      <c r="E111" s="19">
        <v>7</v>
      </c>
      <c r="F111" s="19">
        <v>1</v>
      </c>
      <c r="G111" s="19">
        <v>1</v>
      </c>
      <c r="H111" s="19">
        <v>0</v>
      </c>
      <c r="I111" s="19">
        <v>0</v>
      </c>
      <c r="J111" s="19">
        <v>0</v>
      </c>
      <c r="K111" s="19">
        <v>2</v>
      </c>
      <c r="L111" s="19">
        <v>4</v>
      </c>
      <c r="M111" s="19">
        <v>1</v>
      </c>
      <c r="N111" s="20">
        <f t="shared" si="2"/>
        <v>132</v>
      </c>
      <c r="O111" s="21"/>
      <c r="P111" s="19">
        <v>2</v>
      </c>
      <c r="Q111" s="20">
        <f t="shared" si="3"/>
        <v>134</v>
      </c>
      <c r="R111" s="17"/>
    </row>
    <row r="112" spans="1:18" ht="27" customHeight="1">
      <c r="A112" s="18" t="s">
        <v>125</v>
      </c>
      <c r="B112" s="19">
        <v>4</v>
      </c>
      <c r="C112" s="19">
        <v>30</v>
      </c>
      <c r="D112" s="19">
        <v>76</v>
      </c>
      <c r="E112" s="19">
        <v>8</v>
      </c>
      <c r="F112" s="19">
        <v>2</v>
      </c>
      <c r="G112" s="19">
        <v>1</v>
      </c>
      <c r="H112" s="19">
        <v>0</v>
      </c>
      <c r="I112" s="19">
        <v>0</v>
      </c>
      <c r="J112" s="19">
        <v>0</v>
      </c>
      <c r="K112" s="19">
        <v>2</v>
      </c>
      <c r="L112" s="19">
        <v>3</v>
      </c>
      <c r="M112" s="19">
        <v>0</v>
      </c>
      <c r="N112" s="20">
        <f t="shared" si="2"/>
        <v>126</v>
      </c>
      <c r="O112" s="21"/>
      <c r="P112" s="19">
        <v>4</v>
      </c>
      <c r="Q112" s="20">
        <f t="shared" si="3"/>
        <v>130</v>
      </c>
      <c r="R112" s="17"/>
    </row>
    <row r="113" spans="1:18" ht="27" customHeight="1">
      <c r="A113" s="18" t="s">
        <v>126</v>
      </c>
      <c r="B113" s="19">
        <v>16</v>
      </c>
      <c r="C113" s="19">
        <v>40</v>
      </c>
      <c r="D113" s="19">
        <v>160</v>
      </c>
      <c r="E113" s="19">
        <v>11</v>
      </c>
      <c r="F113" s="19">
        <v>1</v>
      </c>
      <c r="G113" s="19">
        <v>2</v>
      </c>
      <c r="H113" s="19">
        <v>1</v>
      </c>
      <c r="I113" s="19">
        <v>1</v>
      </c>
      <c r="J113" s="19">
        <v>1</v>
      </c>
      <c r="K113" s="19">
        <v>1</v>
      </c>
      <c r="L113" s="19">
        <v>3</v>
      </c>
      <c r="M113" s="19">
        <v>2</v>
      </c>
      <c r="N113" s="20">
        <f t="shared" si="2"/>
        <v>239</v>
      </c>
      <c r="O113" s="21"/>
      <c r="P113" s="19">
        <v>9</v>
      </c>
      <c r="Q113" s="20">
        <f t="shared" si="3"/>
        <v>248</v>
      </c>
      <c r="R113" s="17"/>
    </row>
    <row r="114" spans="1:18" ht="27" customHeight="1">
      <c r="A114" s="18" t="s">
        <v>127</v>
      </c>
      <c r="B114" s="19">
        <v>3</v>
      </c>
      <c r="C114" s="19">
        <v>48</v>
      </c>
      <c r="D114" s="19">
        <v>158</v>
      </c>
      <c r="E114" s="19">
        <v>10</v>
      </c>
      <c r="F114" s="19">
        <v>3</v>
      </c>
      <c r="G114" s="19">
        <v>2</v>
      </c>
      <c r="H114" s="19">
        <v>0</v>
      </c>
      <c r="I114" s="19">
        <v>2</v>
      </c>
      <c r="J114" s="19">
        <v>0</v>
      </c>
      <c r="K114" s="19">
        <v>0</v>
      </c>
      <c r="L114" s="19">
        <v>1</v>
      </c>
      <c r="M114" s="19">
        <v>0</v>
      </c>
      <c r="N114" s="20">
        <f t="shared" si="2"/>
        <v>227</v>
      </c>
      <c r="O114" s="21"/>
      <c r="P114" s="19">
        <v>1</v>
      </c>
      <c r="Q114" s="20">
        <f t="shared" si="3"/>
        <v>228</v>
      </c>
      <c r="R114" s="17"/>
    </row>
    <row r="115" spans="1:18" ht="27" customHeight="1">
      <c r="A115" s="18" t="s">
        <v>128</v>
      </c>
      <c r="B115" s="19">
        <v>0</v>
      </c>
      <c r="C115" s="19">
        <v>31</v>
      </c>
      <c r="D115" s="19">
        <v>319</v>
      </c>
      <c r="E115" s="19">
        <v>1</v>
      </c>
      <c r="F115" s="19">
        <v>3</v>
      </c>
      <c r="G115" s="19">
        <v>0</v>
      </c>
      <c r="H115" s="19">
        <v>0</v>
      </c>
      <c r="I115" s="19">
        <v>0</v>
      </c>
      <c r="J115" s="19">
        <v>0</v>
      </c>
      <c r="K115" s="19">
        <v>1</v>
      </c>
      <c r="L115" s="19">
        <v>1</v>
      </c>
      <c r="M115" s="19">
        <v>0</v>
      </c>
      <c r="N115" s="20">
        <f t="shared" si="2"/>
        <v>356</v>
      </c>
      <c r="O115" s="21"/>
      <c r="P115" s="19">
        <v>0</v>
      </c>
      <c r="Q115" s="20">
        <f t="shared" si="3"/>
        <v>356</v>
      </c>
      <c r="R115" s="17"/>
    </row>
    <row r="116" spans="1:18" ht="27" customHeight="1">
      <c r="A116" s="18" t="s">
        <v>129</v>
      </c>
      <c r="B116" s="19">
        <v>7</v>
      </c>
      <c r="C116" s="19">
        <v>156</v>
      </c>
      <c r="D116" s="19">
        <v>409</v>
      </c>
      <c r="E116" s="19">
        <v>20</v>
      </c>
      <c r="F116" s="19">
        <v>1</v>
      </c>
      <c r="G116" s="19">
        <v>0</v>
      </c>
      <c r="H116" s="19">
        <v>0</v>
      </c>
      <c r="I116" s="19">
        <v>4</v>
      </c>
      <c r="J116" s="19">
        <v>1</v>
      </c>
      <c r="K116" s="19">
        <v>4</v>
      </c>
      <c r="L116" s="19">
        <v>18</v>
      </c>
      <c r="M116" s="19">
        <v>3</v>
      </c>
      <c r="N116" s="20">
        <f t="shared" si="2"/>
        <v>623</v>
      </c>
      <c r="O116" s="21"/>
      <c r="P116" s="19">
        <v>4</v>
      </c>
      <c r="Q116" s="20">
        <f t="shared" si="3"/>
        <v>627</v>
      </c>
      <c r="R116" s="17"/>
    </row>
    <row r="117" spans="1:18" ht="27" customHeight="1">
      <c r="A117" s="18" t="s">
        <v>130</v>
      </c>
      <c r="B117" s="19">
        <v>1</v>
      </c>
      <c r="C117" s="19">
        <v>326</v>
      </c>
      <c r="D117" s="19">
        <v>180</v>
      </c>
      <c r="E117" s="19">
        <v>11</v>
      </c>
      <c r="F117" s="19">
        <v>2</v>
      </c>
      <c r="G117" s="19">
        <v>0</v>
      </c>
      <c r="H117" s="19">
        <v>1</v>
      </c>
      <c r="I117" s="19">
        <v>0</v>
      </c>
      <c r="J117" s="19">
        <v>0</v>
      </c>
      <c r="K117" s="19">
        <v>0</v>
      </c>
      <c r="L117" s="19">
        <v>2</v>
      </c>
      <c r="M117" s="19">
        <v>3</v>
      </c>
      <c r="N117" s="20">
        <f t="shared" si="2"/>
        <v>526</v>
      </c>
      <c r="O117" s="21"/>
      <c r="P117" s="19">
        <v>1</v>
      </c>
      <c r="Q117" s="20">
        <f t="shared" si="3"/>
        <v>527</v>
      </c>
      <c r="R117" s="17"/>
    </row>
    <row r="118" spans="1:18" ht="27" customHeight="1">
      <c r="A118" s="18" t="s">
        <v>131</v>
      </c>
      <c r="B118" s="19">
        <v>1</v>
      </c>
      <c r="C118" s="19">
        <v>102</v>
      </c>
      <c r="D118" s="19">
        <v>341</v>
      </c>
      <c r="E118" s="19">
        <v>9</v>
      </c>
      <c r="F118" s="19">
        <v>2</v>
      </c>
      <c r="G118" s="19">
        <v>2</v>
      </c>
      <c r="H118" s="19">
        <v>2</v>
      </c>
      <c r="I118" s="19">
        <v>0</v>
      </c>
      <c r="J118" s="19">
        <v>1</v>
      </c>
      <c r="K118" s="19">
        <v>5</v>
      </c>
      <c r="L118" s="19">
        <v>10</v>
      </c>
      <c r="M118" s="19">
        <v>2</v>
      </c>
      <c r="N118" s="20">
        <f t="shared" si="2"/>
        <v>477</v>
      </c>
      <c r="O118" s="21"/>
      <c r="P118" s="19">
        <v>4</v>
      </c>
      <c r="Q118" s="20">
        <f t="shared" si="3"/>
        <v>481</v>
      </c>
      <c r="R118" s="17"/>
    </row>
    <row r="119" spans="1:18" ht="27" customHeight="1">
      <c r="A119" s="18" t="s">
        <v>132</v>
      </c>
      <c r="B119" s="19">
        <v>0</v>
      </c>
      <c r="C119" s="19">
        <v>33</v>
      </c>
      <c r="D119" s="19">
        <v>11</v>
      </c>
      <c r="E119" s="19">
        <v>0</v>
      </c>
      <c r="F119" s="19">
        <v>0</v>
      </c>
      <c r="G119" s="19">
        <v>1</v>
      </c>
      <c r="H119" s="19">
        <v>1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20">
        <f t="shared" si="2"/>
        <v>46</v>
      </c>
      <c r="O119" s="21"/>
      <c r="P119" s="19">
        <v>0</v>
      </c>
      <c r="Q119" s="20">
        <f t="shared" si="3"/>
        <v>46</v>
      </c>
      <c r="R119" s="17"/>
    </row>
    <row r="120" spans="1:18" ht="27" customHeight="1">
      <c r="A120" s="18" t="s">
        <v>133</v>
      </c>
      <c r="B120" s="19">
        <v>4</v>
      </c>
      <c r="C120" s="19">
        <v>216</v>
      </c>
      <c r="D120" s="19">
        <v>119</v>
      </c>
      <c r="E120" s="19">
        <v>3</v>
      </c>
      <c r="F120" s="19">
        <v>0</v>
      </c>
      <c r="G120" s="19">
        <v>2</v>
      </c>
      <c r="H120" s="19">
        <v>2</v>
      </c>
      <c r="I120" s="19">
        <v>1</v>
      </c>
      <c r="J120" s="19">
        <v>2</v>
      </c>
      <c r="K120" s="19">
        <v>2</v>
      </c>
      <c r="L120" s="19">
        <v>5</v>
      </c>
      <c r="M120" s="19">
        <v>10</v>
      </c>
      <c r="N120" s="20">
        <f t="shared" si="2"/>
        <v>366</v>
      </c>
      <c r="O120" s="21"/>
      <c r="P120" s="19">
        <v>2</v>
      </c>
      <c r="Q120" s="20">
        <f t="shared" si="3"/>
        <v>368</v>
      </c>
      <c r="R120" s="17"/>
    </row>
    <row r="121" spans="1:18" ht="27" customHeight="1">
      <c r="A121" s="18" t="s">
        <v>134</v>
      </c>
      <c r="B121" s="19">
        <v>0</v>
      </c>
      <c r="C121" s="19">
        <v>186</v>
      </c>
      <c r="D121" s="19">
        <v>154</v>
      </c>
      <c r="E121" s="19">
        <v>1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1</v>
      </c>
      <c r="M121" s="19">
        <v>0</v>
      </c>
      <c r="N121" s="20">
        <f t="shared" si="2"/>
        <v>342</v>
      </c>
      <c r="O121" s="21"/>
      <c r="P121" s="19">
        <v>0</v>
      </c>
      <c r="Q121" s="20">
        <f t="shared" si="3"/>
        <v>342</v>
      </c>
      <c r="R121" s="17"/>
    </row>
    <row r="122" spans="1:18" ht="27.6" customHeight="1">
      <c r="A122" s="18" t="s">
        <v>135</v>
      </c>
      <c r="B122" s="19">
        <v>2</v>
      </c>
      <c r="C122" s="19">
        <v>12</v>
      </c>
      <c r="D122" s="19">
        <v>628</v>
      </c>
      <c r="E122" s="19">
        <v>5</v>
      </c>
      <c r="F122" s="19">
        <v>0</v>
      </c>
      <c r="G122" s="19">
        <v>0</v>
      </c>
      <c r="H122" s="19">
        <v>1</v>
      </c>
      <c r="I122" s="19">
        <v>0</v>
      </c>
      <c r="J122" s="19">
        <v>1</v>
      </c>
      <c r="K122" s="19">
        <v>0</v>
      </c>
      <c r="L122" s="19">
        <v>11</v>
      </c>
      <c r="M122" s="19">
        <v>0</v>
      </c>
      <c r="N122" s="20">
        <f t="shared" si="2"/>
        <v>660</v>
      </c>
      <c r="O122" s="21"/>
      <c r="P122" s="19">
        <v>5</v>
      </c>
      <c r="Q122" s="20">
        <f t="shared" si="3"/>
        <v>665</v>
      </c>
      <c r="R122" s="17"/>
    </row>
    <row r="123" spans="1:18" ht="27" customHeight="1">
      <c r="A123" s="18" t="s">
        <v>136</v>
      </c>
      <c r="B123" s="19">
        <v>1</v>
      </c>
      <c r="C123" s="19">
        <v>94</v>
      </c>
      <c r="D123" s="19">
        <v>268</v>
      </c>
      <c r="E123" s="19">
        <v>6</v>
      </c>
      <c r="F123" s="19">
        <v>0</v>
      </c>
      <c r="G123" s="19">
        <v>0</v>
      </c>
      <c r="H123" s="19">
        <v>0</v>
      </c>
      <c r="I123" s="19">
        <v>1</v>
      </c>
      <c r="J123" s="19">
        <v>1</v>
      </c>
      <c r="K123" s="19">
        <v>3</v>
      </c>
      <c r="L123" s="19">
        <v>2</v>
      </c>
      <c r="M123" s="19">
        <v>0</v>
      </c>
      <c r="N123" s="20">
        <f t="shared" si="2"/>
        <v>376</v>
      </c>
      <c r="O123" s="21"/>
      <c r="P123" s="19">
        <v>0</v>
      </c>
      <c r="Q123" s="20">
        <f t="shared" si="3"/>
        <v>376</v>
      </c>
      <c r="R123" s="17"/>
    </row>
    <row r="124" spans="1:18" ht="27" customHeight="1">
      <c r="A124" s="18" t="s">
        <v>137</v>
      </c>
      <c r="B124" s="19">
        <v>1</v>
      </c>
      <c r="C124" s="19">
        <v>3</v>
      </c>
      <c r="D124" s="19">
        <v>393</v>
      </c>
      <c r="E124" s="19">
        <v>2</v>
      </c>
      <c r="F124" s="19">
        <v>0</v>
      </c>
      <c r="G124" s="19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1</v>
      </c>
      <c r="N124" s="20">
        <f t="shared" si="2"/>
        <v>401</v>
      </c>
      <c r="O124" s="21"/>
      <c r="P124" s="19">
        <v>0</v>
      </c>
      <c r="Q124" s="20">
        <f t="shared" si="3"/>
        <v>401</v>
      </c>
      <c r="R124" s="17"/>
    </row>
    <row r="125" spans="1:18" ht="27" customHeight="1">
      <c r="A125" s="18" t="s">
        <v>138</v>
      </c>
      <c r="B125" s="19">
        <v>1</v>
      </c>
      <c r="C125" s="19">
        <v>3</v>
      </c>
      <c r="D125" s="19">
        <v>199</v>
      </c>
      <c r="E125" s="19">
        <v>2</v>
      </c>
      <c r="F125" s="19">
        <v>0</v>
      </c>
      <c r="G125" s="19">
        <v>37</v>
      </c>
      <c r="H125" s="19">
        <v>1</v>
      </c>
      <c r="I125" s="19">
        <v>0</v>
      </c>
      <c r="J125" s="19">
        <v>1</v>
      </c>
      <c r="K125" s="19">
        <v>4</v>
      </c>
      <c r="L125" s="19">
        <v>6</v>
      </c>
      <c r="M125" s="19">
        <v>2</v>
      </c>
      <c r="N125" s="20">
        <f t="shared" si="2"/>
        <v>256</v>
      </c>
      <c r="O125" s="21"/>
      <c r="P125" s="19">
        <v>2</v>
      </c>
      <c r="Q125" s="20">
        <f t="shared" si="3"/>
        <v>258</v>
      </c>
      <c r="R125" s="17"/>
    </row>
    <row r="126" spans="1:18" ht="27" customHeight="1">
      <c r="A126" s="18" t="s">
        <v>139</v>
      </c>
      <c r="B126" s="19">
        <v>5</v>
      </c>
      <c r="C126" s="19">
        <v>40</v>
      </c>
      <c r="D126" s="19">
        <v>266</v>
      </c>
      <c r="E126" s="19">
        <v>11</v>
      </c>
      <c r="F126" s="19">
        <v>1</v>
      </c>
      <c r="G126" s="19">
        <v>0</v>
      </c>
      <c r="H126" s="19">
        <v>0</v>
      </c>
      <c r="I126" s="19">
        <v>0</v>
      </c>
      <c r="J126" s="19">
        <v>0</v>
      </c>
      <c r="K126" s="19">
        <v>1</v>
      </c>
      <c r="L126" s="19">
        <v>3</v>
      </c>
      <c r="M126" s="19">
        <v>2</v>
      </c>
      <c r="N126" s="20">
        <f t="shared" si="2"/>
        <v>329</v>
      </c>
      <c r="O126" s="21"/>
      <c r="P126" s="19">
        <v>0</v>
      </c>
      <c r="Q126" s="20">
        <f t="shared" si="3"/>
        <v>329</v>
      </c>
      <c r="R126" s="17"/>
    </row>
    <row r="127" spans="1:18" ht="27" customHeight="1">
      <c r="A127" s="18" t="s">
        <v>140</v>
      </c>
      <c r="B127" s="19">
        <v>15</v>
      </c>
      <c r="C127" s="19">
        <v>235</v>
      </c>
      <c r="D127" s="19">
        <v>175</v>
      </c>
      <c r="E127" s="19">
        <v>2</v>
      </c>
      <c r="F127" s="19">
        <v>2</v>
      </c>
      <c r="G127" s="19">
        <v>0</v>
      </c>
      <c r="H127" s="19">
        <v>1</v>
      </c>
      <c r="I127" s="19">
        <v>1</v>
      </c>
      <c r="J127" s="19">
        <v>2</v>
      </c>
      <c r="K127" s="19">
        <v>1</v>
      </c>
      <c r="L127" s="19">
        <v>0</v>
      </c>
      <c r="M127" s="19">
        <v>3</v>
      </c>
      <c r="N127" s="20">
        <f t="shared" si="2"/>
        <v>437</v>
      </c>
      <c r="O127" s="21"/>
      <c r="P127" s="19">
        <v>4</v>
      </c>
      <c r="Q127" s="20">
        <f t="shared" si="3"/>
        <v>441</v>
      </c>
      <c r="R127" s="17"/>
    </row>
    <row r="128" spans="1:18" ht="27" customHeight="1">
      <c r="A128" s="18" t="s">
        <v>141</v>
      </c>
      <c r="B128" s="19">
        <v>8</v>
      </c>
      <c r="C128" s="19">
        <v>38</v>
      </c>
      <c r="D128" s="19">
        <v>452</v>
      </c>
      <c r="E128" s="19">
        <v>4</v>
      </c>
      <c r="F128" s="19">
        <v>4</v>
      </c>
      <c r="G128" s="19">
        <v>1</v>
      </c>
      <c r="H128" s="19">
        <v>2</v>
      </c>
      <c r="I128" s="19">
        <v>0</v>
      </c>
      <c r="J128" s="19">
        <v>1</v>
      </c>
      <c r="K128" s="19">
        <v>2</v>
      </c>
      <c r="L128" s="19">
        <v>2</v>
      </c>
      <c r="M128" s="19">
        <v>3</v>
      </c>
      <c r="N128" s="20">
        <f t="shared" si="2"/>
        <v>517</v>
      </c>
      <c r="O128" s="21"/>
      <c r="P128" s="19">
        <v>2</v>
      </c>
      <c r="Q128" s="20">
        <f t="shared" si="3"/>
        <v>519</v>
      </c>
      <c r="R128" s="17"/>
    </row>
    <row r="129" spans="1:18" ht="27" customHeight="1">
      <c r="A129" s="18" t="s">
        <v>142</v>
      </c>
      <c r="B129" s="19">
        <v>1</v>
      </c>
      <c r="C129" s="19">
        <v>30</v>
      </c>
      <c r="D129" s="19">
        <v>50</v>
      </c>
      <c r="E129" s="19">
        <v>5</v>
      </c>
      <c r="F129" s="19">
        <v>1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20">
        <f t="shared" si="2"/>
        <v>87</v>
      </c>
      <c r="O129" s="21"/>
      <c r="P129" s="19">
        <v>4</v>
      </c>
      <c r="Q129" s="20">
        <f t="shared" si="3"/>
        <v>91</v>
      </c>
      <c r="R129" s="17"/>
    </row>
    <row r="130" spans="1:18" ht="27" customHeight="1">
      <c r="A130" s="18" t="s">
        <v>143</v>
      </c>
      <c r="B130" s="19">
        <v>0</v>
      </c>
      <c r="C130" s="19">
        <v>9</v>
      </c>
      <c r="D130" s="19">
        <v>196</v>
      </c>
      <c r="E130" s="19">
        <v>2</v>
      </c>
      <c r="F130" s="19">
        <v>1</v>
      </c>
      <c r="G130" s="19">
        <v>0</v>
      </c>
      <c r="H130" s="19">
        <v>0</v>
      </c>
      <c r="I130" s="19">
        <v>0</v>
      </c>
      <c r="J130" s="19">
        <v>1</v>
      </c>
      <c r="K130" s="19">
        <v>2</v>
      </c>
      <c r="L130" s="19">
        <v>0</v>
      </c>
      <c r="M130" s="19">
        <v>0</v>
      </c>
      <c r="N130" s="20">
        <f t="shared" si="2"/>
        <v>211</v>
      </c>
      <c r="O130" s="21"/>
      <c r="P130" s="19">
        <v>2</v>
      </c>
      <c r="Q130" s="20">
        <f t="shared" si="3"/>
        <v>213</v>
      </c>
      <c r="R130" s="17"/>
    </row>
    <row r="131" spans="1:18" ht="27" customHeight="1">
      <c r="A131" s="18" t="s">
        <v>144</v>
      </c>
      <c r="B131" s="19">
        <v>0</v>
      </c>
      <c r="C131" s="19">
        <v>59</v>
      </c>
      <c r="D131" s="19">
        <v>208</v>
      </c>
      <c r="E131" s="19">
        <v>0</v>
      </c>
      <c r="F131" s="19">
        <v>1</v>
      </c>
      <c r="G131" s="19">
        <v>0</v>
      </c>
      <c r="H131" s="19">
        <v>0</v>
      </c>
      <c r="I131" s="19">
        <v>0</v>
      </c>
      <c r="J131" s="19">
        <v>0</v>
      </c>
      <c r="K131" s="19">
        <v>2</v>
      </c>
      <c r="L131" s="19">
        <v>0</v>
      </c>
      <c r="M131" s="19">
        <v>3</v>
      </c>
      <c r="N131" s="20">
        <f t="shared" si="2"/>
        <v>273</v>
      </c>
      <c r="O131" s="21"/>
      <c r="P131" s="19">
        <v>0</v>
      </c>
      <c r="Q131" s="20">
        <f t="shared" si="3"/>
        <v>273</v>
      </c>
      <c r="R131" s="17"/>
    </row>
    <row r="132" spans="1:18" ht="27" customHeight="1">
      <c r="A132" s="18" t="s">
        <v>145</v>
      </c>
      <c r="B132" s="19">
        <v>6</v>
      </c>
      <c r="C132" s="19">
        <v>19</v>
      </c>
      <c r="D132" s="19">
        <v>352</v>
      </c>
      <c r="E132" s="19">
        <v>7</v>
      </c>
      <c r="F132" s="19">
        <v>0</v>
      </c>
      <c r="G132" s="19">
        <v>8</v>
      </c>
      <c r="H132" s="19">
        <v>1</v>
      </c>
      <c r="I132" s="19">
        <v>4</v>
      </c>
      <c r="J132" s="19">
        <v>2</v>
      </c>
      <c r="K132" s="19">
        <v>11</v>
      </c>
      <c r="L132" s="19">
        <v>15</v>
      </c>
      <c r="M132" s="19">
        <v>2</v>
      </c>
      <c r="N132" s="20">
        <f t="shared" si="2"/>
        <v>427</v>
      </c>
      <c r="O132" s="21"/>
      <c r="P132" s="19">
        <v>8</v>
      </c>
      <c r="Q132" s="20">
        <f t="shared" si="3"/>
        <v>435</v>
      </c>
      <c r="R132" s="17"/>
    </row>
    <row r="133" spans="1:18" ht="46.5">
      <c r="A133" s="22" t="s">
        <v>146</v>
      </c>
      <c r="B133" s="23">
        <f>+SUM(B13:B132)</f>
        <v>453</v>
      </c>
      <c r="C133" s="23">
        <f t="shared" ref="C133:Q133" si="4">+SUM(C13:C132)</f>
        <v>10351</v>
      </c>
      <c r="D133" s="23">
        <f t="shared" si="4"/>
        <v>36688</v>
      </c>
      <c r="E133" s="23">
        <f t="shared" si="4"/>
        <v>819</v>
      </c>
      <c r="F133" s="23">
        <f t="shared" si="4"/>
        <v>406</v>
      </c>
      <c r="G133" s="23">
        <f t="shared" si="4"/>
        <v>152</v>
      </c>
      <c r="H133" s="23">
        <f t="shared" si="4"/>
        <v>89</v>
      </c>
      <c r="I133" s="23">
        <f t="shared" si="4"/>
        <v>87</v>
      </c>
      <c r="J133" s="23">
        <f t="shared" si="4"/>
        <v>95</v>
      </c>
      <c r="K133" s="23">
        <f t="shared" si="4"/>
        <v>804</v>
      </c>
      <c r="L133" s="23">
        <f t="shared" si="4"/>
        <v>599</v>
      </c>
      <c r="M133" s="23">
        <f t="shared" si="4"/>
        <v>229</v>
      </c>
      <c r="N133" s="23">
        <f t="shared" si="4"/>
        <v>50772</v>
      </c>
      <c r="O133" s="23">
        <f t="shared" si="4"/>
        <v>0</v>
      </c>
      <c r="P133" s="23">
        <f t="shared" si="4"/>
        <v>470</v>
      </c>
      <c r="Q133" s="23">
        <f t="shared" si="4"/>
        <v>51242</v>
      </c>
    </row>
    <row r="134" spans="1:18" ht="33" customHeight="1">
      <c r="A134" s="22" t="s">
        <v>147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1:18" ht="26.25" customHeight="1">
      <c r="A135" s="22" t="s">
        <v>148</v>
      </c>
      <c r="B135" s="23">
        <f>+B133+B134</f>
        <v>453</v>
      </c>
      <c r="C135" s="23">
        <f t="shared" ref="C135:Q135" si="5">+C133+C134</f>
        <v>10351</v>
      </c>
      <c r="D135" s="23">
        <f t="shared" si="5"/>
        <v>36688</v>
      </c>
      <c r="E135" s="23">
        <f t="shared" si="5"/>
        <v>819</v>
      </c>
      <c r="F135" s="23">
        <f t="shared" si="5"/>
        <v>406</v>
      </c>
      <c r="G135" s="23">
        <f t="shared" si="5"/>
        <v>152</v>
      </c>
      <c r="H135" s="23">
        <f t="shared" si="5"/>
        <v>89</v>
      </c>
      <c r="I135" s="23">
        <f t="shared" si="5"/>
        <v>87</v>
      </c>
      <c r="J135" s="23">
        <f t="shared" si="5"/>
        <v>95</v>
      </c>
      <c r="K135" s="23">
        <f t="shared" si="5"/>
        <v>804</v>
      </c>
      <c r="L135" s="23">
        <f t="shared" si="5"/>
        <v>599</v>
      </c>
      <c r="M135" s="23">
        <f t="shared" si="5"/>
        <v>229</v>
      </c>
      <c r="N135" s="23">
        <f t="shared" si="5"/>
        <v>50772</v>
      </c>
      <c r="O135" s="23">
        <f t="shared" si="5"/>
        <v>0</v>
      </c>
      <c r="P135" s="23">
        <f t="shared" si="5"/>
        <v>470</v>
      </c>
      <c r="Q135" s="23">
        <f t="shared" si="5"/>
        <v>51242</v>
      </c>
    </row>
    <row r="136" spans="1:18" ht="18.75">
      <c r="A136" s="25"/>
      <c r="B136" s="25"/>
      <c r="C136" s="25"/>
    </row>
    <row r="137" spans="1:18" ht="18.75">
      <c r="A137" s="25"/>
      <c r="B137" s="25"/>
      <c r="C137" s="25"/>
    </row>
    <row r="138" spans="1:18" ht="18.75">
      <c r="A138" s="26" t="s">
        <v>149</v>
      </c>
      <c r="B138" s="25"/>
      <c r="C138" s="25"/>
    </row>
    <row r="139" spans="1:18" ht="18.75">
      <c r="A139" s="26" t="s">
        <v>150</v>
      </c>
      <c r="B139" s="25"/>
      <c r="C139" s="25"/>
    </row>
    <row r="140" spans="1:18" ht="21">
      <c r="A140" s="25"/>
      <c r="B140" s="25"/>
      <c r="C140" s="25"/>
      <c r="O140" s="27" t="s">
        <v>151</v>
      </c>
      <c r="P140" s="27"/>
      <c r="Q140" s="27"/>
    </row>
    <row r="141" spans="1:18" ht="21" customHeight="1">
      <c r="O141" s="27" t="s">
        <v>152</v>
      </c>
      <c r="P141" s="28"/>
      <c r="Q141" s="28"/>
    </row>
  </sheetData>
  <mergeCells count="13">
    <mergeCell ref="Q11:Q12"/>
    <mergeCell ref="A9:E9"/>
    <mergeCell ref="A11:A12"/>
    <mergeCell ref="B11:M11"/>
    <mergeCell ref="N11:N12"/>
    <mergeCell ref="O11:O12"/>
    <mergeCell ref="P11:P12"/>
    <mergeCell ref="A6:Q6"/>
    <mergeCell ref="A1:Q1"/>
    <mergeCell ref="A2:Q2"/>
    <mergeCell ref="A3:Q3"/>
    <mergeCell ref="A4:Q4"/>
    <mergeCell ref="A5:Q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S203"/>
  <sheetViews>
    <sheetView workbookViewId="0">
      <selection activeCell="G7" sqref="G7"/>
    </sheetView>
  </sheetViews>
  <sheetFormatPr defaultRowHeight="15"/>
  <sheetData>
    <row r="1" spans="1:19" ht="15.75">
      <c r="A1" s="127"/>
      <c r="B1" s="128" t="s">
        <v>2023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9"/>
      <c r="R1" s="127"/>
      <c r="S1" s="128"/>
    </row>
    <row r="2" spans="1:19" ht="15.75">
      <c r="A2" s="127"/>
      <c r="B2" s="128" t="s">
        <v>2024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127"/>
      <c r="S2" s="128"/>
    </row>
    <row r="3" spans="1:19" ht="15.75">
      <c r="A3" s="127"/>
      <c r="B3" s="128" t="s">
        <v>2025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9"/>
      <c r="R3" s="127"/>
      <c r="S3" s="128"/>
    </row>
    <row r="4" spans="1:19" ht="15.75">
      <c r="A4" s="127"/>
      <c r="B4" s="128" t="s">
        <v>2026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  <c r="R4" s="127"/>
      <c r="S4" s="128"/>
    </row>
    <row r="5" spans="1:19" ht="15.75">
      <c r="A5" s="127"/>
      <c r="B5" s="128" t="s">
        <v>2027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9"/>
      <c r="R5" s="127"/>
      <c r="S5" s="128"/>
    </row>
    <row r="6" spans="1:19" ht="15.75">
      <c r="A6" s="127"/>
      <c r="B6" s="128" t="s">
        <v>2028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9"/>
      <c r="R6" s="127"/>
      <c r="S6" s="128"/>
    </row>
    <row r="7" spans="1:19" ht="15.75">
      <c r="A7" s="127"/>
      <c r="B7" s="128" t="s">
        <v>2885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9"/>
      <c r="R7" s="127"/>
      <c r="S7" s="128"/>
    </row>
    <row r="8" spans="1:19" ht="15.75">
      <c r="A8" s="127"/>
      <c r="B8" s="128" t="s">
        <v>2029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9"/>
      <c r="R8" s="127"/>
      <c r="S8" s="128"/>
    </row>
    <row r="9" spans="1:19" ht="15.75">
      <c r="A9" s="244"/>
      <c r="B9" s="244"/>
      <c r="C9" s="244" t="s">
        <v>2030</v>
      </c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130"/>
      <c r="P9" s="130"/>
      <c r="Q9" s="131"/>
      <c r="R9" s="130"/>
      <c r="S9" s="132"/>
    </row>
    <row r="10" spans="1:19" ht="82.5">
      <c r="A10" s="245" t="s">
        <v>153</v>
      </c>
      <c r="B10" s="245"/>
      <c r="C10" s="133" t="s">
        <v>158</v>
      </c>
      <c r="D10" s="133" t="s">
        <v>159</v>
      </c>
      <c r="E10" s="133" t="s">
        <v>160</v>
      </c>
      <c r="F10" s="133" t="s">
        <v>161</v>
      </c>
      <c r="G10" s="133" t="s">
        <v>162</v>
      </c>
      <c r="H10" s="133" t="s">
        <v>507</v>
      </c>
      <c r="I10" s="133" t="s">
        <v>508</v>
      </c>
      <c r="J10" s="133" t="s">
        <v>165</v>
      </c>
      <c r="K10" s="133" t="s">
        <v>166</v>
      </c>
      <c r="L10" s="133" t="s">
        <v>167</v>
      </c>
      <c r="M10" s="133" t="s">
        <v>168</v>
      </c>
      <c r="N10" s="133" t="s">
        <v>509</v>
      </c>
      <c r="O10" s="134" t="s">
        <v>12</v>
      </c>
      <c r="P10" s="134" t="s">
        <v>2031</v>
      </c>
      <c r="Q10" s="135" t="s">
        <v>2032</v>
      </c>
      <c r="R10" s="136" t="s">
        <v>13</v>
      </c>
      <c r="S10" s="134" t="s">
        <v>2033</v>
      </c>
    </row>
    <row r="11" spans="1:19" ht="15.75">
      <c r="A11" s="130">
        <v>1</v>
      </c>
      <c r="B11" s="132" t="s">
        <v>2034</v>
      </c>
      <c r="C11" s="137">
        <f>INDEX([2]PS1!$A7:$E21,COLUMN(B1),5)</f>
        <v>1</v>
      </c>
      <c r="D11" s="137">
        <f>INDEX([2]PS1!$A7:$E21,COLUMN(C1),5)</f>
        <v>258</v>
      </c>
      <c r="E11" s="137">
        <f>INDEX([2]PS1!$A7:$E21,COLUMN(D1),5)</f>
        <v>87</v>
      </c>
      <c r="F11" s="137">
        <f>INDEX([2]PS1!$A7:$E21,COLUMN(E1),5)</f>
        <v>4</v>
      </c>
      <c r="G11" s="137">
        <f>INDEX([2]PS1!$A7:$E21,COLUMN(F1),5)</f>
        <v>2</v>
      </c>
      <c r="H11" s="137">
        <f>INDEX([2]PS1!$A7:$E21,COLUMN(G1),5)</f>
        <v>0</v>
      </c>
      <c r="I11" s="137">
        <f>INDEX([2]PS1!$A7:$E21,COLUMN(H1),5)</f>
        <v>0</v>
      </c>
      <c r="J11" s="137">
        <f>INDEX([2]PS1!$A7:$E21,COLUMN(I1),5)</f>
        <v>0</v>
      </c>
      <c r="K11" s="137">
        <f>INDEX([2]PS1!$A7:$E21,COLUMN(J1),5)</f>
        <v>0</v>
      </c>
      <c r="L11" s="137">
        <f>INDEX([2]PS1!$A7:$E21,COLUMN(K1),5)</f>
        <v>1</v>
      </c>
      <c r="M11" s="137">
        <f>INDEX([2]PS1!$A7:$E21,COLUMN(L1),5)</f>
        <v>3</v>
      </c>
      <c r="N11" s="137">
        <f>INDEX([2]PS1!$A7:$E21,COLUMN(M1),5)</f>
        <v>8</v>
      </c>
      <c r="O11" s="137">
        <f>INDEX([2]PS1!$A7:$E21,COLUMN(N1),5)</f>
        <v>11</v>
      </c>
      <c r="P11" s="137">
        <f>INDEX([2]PS1!$A7:$E21,COLUMN(O1),5)</f>
        <v>375</v>
      </c>
      <c r="Q11" s="138">
        <v>0</v>
      </c>
      <c r="R11" s="139">
        <f>P11+Q11</f>
        <v>375</v>
      </c>
      <c r="S11" s="137"/>
    </row>
    <row r="12" spans="1:19" ht="15.75">
      <c r="A12" s="130">
        <v>2</v>
      </c>
      <c r="B12" s="132" t="s">
        <v>2035</v>
      </c>
      <c r="C12" s="137">
        <f>INDEX([2]PS2!$A6:$E20,COLUMN(B1),5)</f>
        <v>1</v>
      </c>
      <c r="D12" s="137">
        <f>INDEX([2]PS2!$A6:$E20,COLUMN(C1),5)</f>
        <v>176</v>
      </c>
      <c r="E12" s="137">
        <f>INDEX([2]PS2!$A6:$E20,COLUMN(D1),5)</f>
        <v>110</v>
      </c>
      <c r="F12" s="137">
        <f>INDEX([2]PS2!$A6:$E20,COLUMN(E1),5)</f>
        <v>8</v>
      </c>
      <c r="G12" s="137">
        <f>INDEX([2]PS2!$A6:$E20,COLUMN(F1),5)</f>
        <v>3</v>
      </c>
      <c r="H12" s="137">
        <f>INDEX([2]PS2!$A6:$E20,COLUMN(G1),5)</f>
        <v>0</v>
      </c>
      <c r="I12" s="137">
        <f>INDEX([2]PS2!$A6:$E20,COLUMN(H1),5)</f>
        <v>0</v>
      </c>
      <c r="J12" s="137">
        <f>INDEX([2]PS2!$A6:$E20,COLUMN(I1),5)</f>
        <v>0</v>
      </c>
      <c r="K12" s="137">
        <f>INDEX([2]PS2!$A6:$E20,COLUMN(J1),5)</f>
        <v>0</v>
      </c>
      <c r="L12" s="137">
        <f>INDEX([2]PS2!$A6:$E20,COLUMN(K1),5)</f>
        <v>0</v>
      </c>
      <c r="M12" s="137">
        <f>INDEX([2]PS2!$A6:$E20,COLUMN(L1),5)</f>
        <v>1</v>
      </c>
      <c r="N12" s="137">
        <f>INDEX([2]PS2!$A6:$E20,COLUMN(M1),5)</f>
        <v>0</v>
      </c>
      <c r="O12" s="137">
        <f>INDEX([2]PS2!$A6:$E20,COLUMN(N1),5)</f>
        <v>1</v>
      </c>
      <c r="P12" s="137">
        <f>INDEX([2]PS2!$A6:$E20,COLUMN(O1),5)</f>
        <v>300</v>
      </c>
      <c r="Q12" s="138">
        <v>0</v>
      </c>
      <c r="R12" s="139">
        <f t="shared" ref="R12:R75" si="0">P12+Q12</f>
        <v>300</v>
      </c>
      <c r="S12" s="137"/>
    </row>
    <row r="13" spans="1:19" ht="15.75">
      <c r="A13" s="130">
        <v>3</v>
      </c>
      <c r="B13" s="132" t="s">
        <v>2036</v>
      </c>
      <c r="C13" s="137">
        <f>INDEX([2]PS3!$A7:$E21,COLUMN(B1),5)</f>
        <v>5</v>
      </c>
      <c r="D13" s="137">
        <f>INDEX([2]PS3!$A7:$E21,COLUMN(C1),5)</f>
        <v>551</v>
      </c>
      <c r="E13" s="137">
        <f>INDEX([2]PS3!$A7:$E21,COLUMN(D1),5)</f>
        <v>71</v>
      </c>
      <c r="F13" s="137">
        <f>INDEX([2]PS3!$A7:$E21,COLUMN(E1),5)</f>
        <v>6</v>
      </c>
      <c r="G13" s="137">
        <f>INDEX([2]PS3!$A7:$E21,COLUMN(F1),5)</f>
        <v>3</v>
      </c>
      <c r="H13" s="137">
        <f>INDEX([2]PS3!$A7:$E21,COLUMN(G1),5)</f>
        <v>1</v>
      </c>
      <c r="I13" s="137">
        <f>INDEX([2]PS3!$A7:$E21,COLUMN(H1),5)</f>
        <v>5</v>
      </c>
      <c r="J13" s="137">
        <f>INDEX([2]PS3!$A7:$E21,COLUMN(I1),5)</f>
        <v>5</v>
      </c>
      <c r="K13" s="137">
        <f>INDEX([2]PS3!$A7:$E21,COLUMN(J1),5)</f>
        <v>1</v>
      </c>
      <c r="L13" s="137">
        <f>INDEX([2]PS3!$A7:$E21,COLUMN(K1),5)</f>
        <v>0</v>
      </c>
      <c r="M13" s="137">
        <f>INDEX([2]PS3!$A7:$E21,COLUMN(L1),5)</f>
        <v>1</v>
      </c>
      <c r="N13" s="137">
        <f>INDEX([2]PS3!$A7:$E21,COLUMN(M1),5)</f>
        <v>1</v>
      </c>
      <c r="O13" s="137">
        <f>INDEX([2]PS3!$A7:$E21,COLUMN(N1),5)</f>
        <v>8</v>
      </c>
      <c r="P13" s="137">
        <f>INDEX([2]PS3!$A7:$E21,COLUMN(O1),5)</f>
        <v>658</v>
      </c>
      <c r="Q13" s="138">
        <v>0</v>
      </c>
      <c r="R13" s="139">
        <f t="shared" si="0"/>
        <v>658</v>
      </c>
      <c r="S13" s="137"/>
    </row>
    <row r="14" spans="1:19" ht="15.75">
      <c r="A14" s="130">
        <v>4</v>
      </c>
      <c r="B14" s="132" t="s">
        <v>2037</v>
      </c>
      <c r="C14" s="137">
        <f>INDEX([2]PS4!$A7:$E21,COLUMN(B1),5)</f>
        <v>0</v>
      </c>
      <c r="D14" s="137">
        <f>INDEX([2]PS4!$A7:$E21,COLUMN(C1),5)</f>
        <v>261</v>
      </c>
      <c r="E14" s="137">
        <f>INDEX([2]PS4!$A7:$E21,COLUMN(D1),5)</f>
        <v>179</v>
      </c>
      <c r="F14" s="137">
        <f>INDEX([2]PS4!$A7:$E21,COLUMN(E1),5)</f>
        <v>2</v>
      </c>
      <c r="G14" s="137">
        <f>INDEX([2]PS4!$A7:$E21,COLUMN(F1),5)</f>
        <v>2</v>
      </c>
      <c r="H14" s="137">
        <f>INDEX([2]PS4!$A7:$E21,COLUMN(G1),5)</f>
        <v>0</v>
      </c>
      <c r="I14" s="137">
        <f>INDEX([2]PS4!$A7:$E21,COLUMN(H1),5)</f>
        <v>0</v>
      </c>
      <c r="J14" s="137">
        <f>INDEX([2]PS4!$A7:$E21,COLUMN(I1),5)</f>
        <v>0</v>
      </c>
      <c r="K14" s="137">
        <f>INDEX([2]PS4!$A7:$E21,COLUMN(J1),5)</f>
        <v>0</v>
      </c>
      <c r="L14" s="137">
        <f>INDEX([2]PS4!$A7:$E21,COLUMN(K1),5)</f>
        <v>0</v>
      </c>
      <c r="M14" s="137">
        <f>INDEX([2]PS4!$A7:$E21,COLUMN(L1),5)</f>
        <v>0</v>
      </c>
      <c r="N14" s="137">
        <f>INDEX([2]PS4!$A7:$E21,COLUMN(M1),5)</f>
        <v>0</v>
      </c>
      <c r="O14" s="137">
        <f>INDEX([2]PS4!$A7:$E21,COLUMN(N1),5)</f>
        <v>0</v>
      </c>
      <c r="P14" s="137">
        <f>INDEX([2]PS4!$A7:$E21,COLUMN(O1),5)</f>
        <v>444</v>
      </c>
      <c r="Q14" s="138">
        <v>0</v>
      </c>
      <c r="R14" s="139">
        <f t="shared" si="0"/>
        <v>444</v>
      </c>
      <c r="S14" s="137"/>
    </row>
    <row r="15" spans="1:19" ht="15.75">
      <c r="A15" s="130">
        <v>5</v>
      </c>
      <c r="B15" s="132" t="s">
        <v>2038</v>
      </c>
      <c r="C15" s="137">
        <f>INDEX([2]PS5!$A7:$E21,COLUMN(B1),5)</f>
        <v>1</v>
      </c>
      <c r="D15" s="137">
        <f>INDEX([2]PS5!$A7:$E21,COLUMN(C1),5)</f>
        <v>123</v>
      </c>
      <c r="E15" s="137">
        <f>INDEX([2]PS5!$A7:$E21,COLUMN(D1),5)</f>
        <v>56</v>
      </c>
      <c r="F15" s="137">
        <f>INDEX([2]PS5!$A7:$E21,COLUMN(E1),5)</f>
        <v>1</v>
      </c>
      <c r="G15" s="137">
        <f>INDEX([2]PS5!$A7:$E21,COLUMN(F1),5)</f>
        <v>0</v>
      </c>
      <c r="H15" s="137">
        <f>INDEX([2]PS5!$A7:$E21,COLUMN(G1),5)</f>
        <v>0</v>
      </c>
      <c r="I15" s="137">
        <f>INDEX([2]PS5!$A7:$E21,COLUMN(H1),5)</f>
        <v>0</v>
      </c>
      <c r="J15" s="137">
        <f>INDEX([2]PS5!$A7:$E21,COLUMN(I1),5)</f>
        <v>0</v>
      </c>
      <c r="K15" s="137">
        <f>INDEX([2]PS5!$A7:$E21,COLUMN(J1),5)</f>
        <v>0</v>
      </c>
      <c r="L15" s="137">
        <f>INDEX([2]PS5!$A7:$E21,COLUMN(K1),5)</f>
        <v>0</v>
      </c>
      <c r="M15" s="137">
        <f>INDEX([2]PS5!$A7:$E21,COLUMN(L1),5)</f>
        <v>7</v>
      </c>
      <c r="N15" s="137">
        <f>INDEX([2]PS5!$A7:$E21,COLUMN(M1),5)</f>
        <v>0</v>
      </c>
      <c r="O15" s="137">
        <f>INDEX([2]PS5!$A7:$E21,COLUMN(N1),5)</f>
        <v>0</v>
      </c>
      <c r="P15" s="137">
        <f>INDEX([2]PS5!$A7:$E21,COLUMN(O1),5)</f>
        <v>188</v>
      </c>
      <c r="Q15" s="138">
        <v>0</v>
      </c>
      <c r="R15" s="139">
        <f t="shared" si="0"/>
        <v>188</v>
      </c>
      <c r="S15" s="137"/>
    </row>
    <row r="16" spans="1:19" ht="15.75">
      <c r="A16" s="130">
        <v>6</v>
      </c>
      <c r="B16" s="132" t="s">
        <v>2039</v>
      </c>
      <c r="C16" s="137">
        <f>INDEX([2]PS6!$A7:$E21,COLUMN(B1),5)</f>
        <v>0</v>
      </c>
      <c r="D16" s="137">
        <f>INDEX([2]PS6!$A7:$E21,COLUMN(C1),5)</f>
        <v>507</v>
      </c>
      <c r="E16" s="137">
        <f>INDEX([2]PS6!$A7:$E21,COLUMN(D1),5)</f>
        <v>135</v>
      </c>
      <c r="F16" s="137">
        <f>INDEX([2]PS6!$A7:$E21,COLUMN(E1),5)</f>
        <v>7</v>
      </c>
      <c r="G16" s="137">
        <f>INDEX([2]PS6!$A7:$E21,COLUMN(F1),5)</f>
        <v>1</v>
      </c>
      <c r="H16" s="137">
        <f>INDEX([2]PS6!$A7:$E21,COLUMN(G1),5)</f>
        <v>0</v>
      </c>
      <c r="I16" s="137">
        <f>INDEX([2]PS6!$A7:$E21,COLUMN(H1),5)</f>
        <v>0</v>
      </c>
      <c r="J16" s="137">
        <f>INDEX([2]PS6!$A7:$E21,COLUMN(I1),5)</f>
        <v>0</v>
      </c>
      <c r="K16" s="137">
        <f>INDEX([2]PS6!$A7:$E21,COLUMN(J1),5)</f>
        <v>0</v>
      </c>
      <c r="L16" s="137">
        <f>INDEX([2]PS6!$A7:$E21,COLUMN(K1),5)</f>
        <v>1</v>
      </c>
      <c r="M16" s="137">
        <f>INDEX([2]PS6!$A7:$E21,COLUMN(L1),5)</f>
        <v>0</v>
      </c>
      <c r="N16" s="137">
        <f>INDEX([2]PS6!$A7:$E21,COLUMN(M1),5)</f>
        <v>0</v>
      </c>
      <c r="O16" s="137">
        <f>INDEX([2]PS6!$A7:$E21,COLUMN(N1),5)</f>
        <v>0</v>
      </c>
      <c r="P16" s="137">
        <f>INDEX([2]PS6!$A7:$E21,COLUMN(O1),5)</f>
        <v>651</v>
      </c>
      <c r="Q16" s="138">
        <v>0</v>
      </c>
      <c r="R16" s="139">
        <f t="shared" si="0"/>
        <v>651</v>
      </c>
      <c r="S16" s="137"/>
    </row>
    <row r="17" spans="1:19" ht="15.75">
      <c r="A17" s="130">
        <v>7</v>
      </c>
      <c r="B17" s="132" t="s">
        <v>2040</v>
      </c>
      <c r="C17" s="137">
        <f>INDEX([2]PS7!$A7:$E21,COLUMN(B1),5)</f>
        <v>2</v>
      </c>
      <c r="D17" s="137">
        <f>INDEX([2]PS7!$A7:$E21,COLUMN(C1),5)</f>
        <v>339</v>
      </c>
      <c r="E17" s="137">
        <f>INDEX([2]PS7!$A7:$E21,COLUMN(D1),5)</f>
        <v>52</v>
      </c>
      <c r="F17" s="137">
        <f>INDEX([2]PS7!$A7:$E21,COLUMN(E1),5)</f>
        <v>0</v>
      </c>
      <c r="G17" s="137">
        <f>INDEX([2]PS7!$A7:$E21,COLUMN(F1),5)</f>
        <v>0</v>
      </c>
      <c r="H17" s="137">
        <f>INDEX([2]PS7!$A7:$E21,COLUMN(G1),5)</f>
        <v>0</v>
      </c>
      <c r="I17" s="137">
        <f>INDEX([2]PS7!$A7:$E21,COLUMN(H1),5)</f>
        <v>0</v>
      </c>
      <c r="J17" s="137">
        <f>INDEX([2]PS7!$A7:$E21,COLUMN(I1),5)</f>
        <v>0</v>
      </c>
      <c r="K17" s="137">
        <f>INDEX([2]PS7!$A7:$E21,COLUMN(J1),5)</f>
        <v>0</v>
      </c>
      <c r="L17" s="137">
        <f>INDEX([2]PS7!$A7:$E21,COLUMN(K1),5)</f>
        <v>0</v>
      </c>
      <c r="M17" s="137">
        <f>INDEX([2]PS7!$A7:$E21,COLUMN(L1),5)</f>
        <v>0</v>
      </c>
      <c r="N17" s="137">
        <f>INDEX([2]PS7!$A7:$E21,COLUMN(M1),5)</f>
        <v>2</v>
      </c>
      <c r="O17" s="137">
        <f>INDEX([2]PS7!$A7:$E21,COLUMN(N1),5)</f>
        <v>1</v>
      </c>
      <c r="P17" s="137">
        <f>INDEX([2]PS7!$A7:$E21,COLUMN(O1),5)</f>
        <v>396</v>
      </c>
      <c r="Q17" s="138">
        <v>0</v>
      </c>
      <c r="R17" s="139">
        <f t="shared" si="0"/>
        <v>396</v>
      </c>
      <c r="S17" s="137"/>
    </row>
    <row r="18" spans="1:19" ht="15.75">
      <c r="A18" s="130">
        <v>8</v>
      </c>
      <c r="B18" s="132" t="s">
        <v>2041</v>
      </c>
      <c r="C18" s="137">
        <f>INDEX([2]PS8!$A7:$E21,COLUMN(B1),5)</f>
        <v>1</v>
      </c>
      <c r="D18" s="137">
        <f>INDEX([2]PS8!$A7:$E21,COLUMN(C1),5)</f>
        <v>310</v>
      </c>
      <c r="E18" s="137">
        <f>INDEX([2]PS8!$A7:$E21,COLUMN(D1),5)</f>
        <v>20</v>
      </c>
      <c r="F18" s="137">
        <f>INDEX([2]PS8!$A7:$E21,COLUMN(E1),5)</f>
        <v>0</v>
      </c>
      <c r="G18" s="137">
        <f>INDEX([2]PS8!$A7:$E21,COLUMN(F1),5)</f>
        <v>0</v>
      </c>
      <c r="H18" s="137">
        <f>INDEX([2]PS8!$A7:$E21,COLUMN(G1),5)</f>
        <v>0</v>
      </c>
      <c r="I18" s="137">
        <f>INDEX([2]PS8!$A7:$E21,COLUMN(H1),5)</f>
        <v>0</v>
      </c>
      <c r="J18" s="137">
        <f>INDEX([2]PS8!$A7:$E21,COLUMN(I1),5)</f>
        <v>0</v>
      </c>
      <c r="K18" s="137">
        <f>INDEX([2]PS8!$A7:$E21,COLUMN(J1),5)</f>
        <v>0</v>
      </c>
      <c r="L18" s="137">
        <f>INDEX([2]PS8!$A7:$E21,COLUMN(K1),5)</f>
        <v>0</v>
      </c>
      <c r="M18" s="137">
        <f>INDEX([2]PS8!$A7:$E21,COLUMN(L1),5)</f>
        <v>0</v>
      </c>
      <c r="N18" s="137">
        <f>INDEX([2]PS8!$A7:$E21,COLUMN(M1),5)</f>
        <v>2</v>
      </c>
      <c r="O18" s="137">
        <f>INDEX([2]PS8!$A7:$E21,COLUMN(N1),5)</f>
        <v>0</v>
      </c>
      <c r="P18" s="137">
        <f>INDEX([2]PS8!$A7:$E21,COLUMN(O1),5)</f>
        <v>333</v>
      </c>
      <c r="Q18" s="138">
        <v>0</v>
      </c>
      <c r="R18" s="139">
        <f t="shared" si="0"/>
        <v>333</v>
      </c>
      <c r="S18" s="137"/>
    </row>
    <row r="19" spans="1:19" ht="15.75">
      <c r="A19" s="130">
        <v>9</v>
      </c>
      <c r="B19" s="132" t="s">
        <v>2042</v>
      </c>
      <c r="C19" s="137">
        <f>INDEX([2]PS9!$A7:$E21,COLUMN(B1),5)</f>
        <v>3</v>
      </c>
      <c r="D19" s="137">
        <f>INDEX([2]PS9!$A7:$E21,COLUMN(C1),5)</f>
        <v>587</v>
      </c>
      <c r="E19" s="137">
        <f>INDEX([2]PS9!$A7:$E21,COLUMN(D1),5)</f>
        <v>97</v>
      </c>
      <c r="F19" s="137">
        <f>INDEX([2]PS9!$A7:$E21,COLUMN(E1),5)</f>
        <v>3</v>
      </c>
      <c r="G19" s="137">
        <f>INDEX([2]PS9!$A7:$E21,COLUMN(F1),5)</f>
        <v>0</v>
      </c>
      <c r="H19" s="137">
        <f>INDEX([2]PS9!$A7:$E21,COLUMN(G1),5)</f>
        <v>0</v>
      </c>
      <c r="I19" s="137">
        <f>INDEX([2]PS9!$A7:$E21,COLUMN(H1),5)</f>
        <v>0</v>
      </c>
      <c r="J19" s="137">
        <f>INDEX([2]PS9!$A7:$E21,COLUMN(I1),5)</f>
        <v>1</v>
      </c>
      <c r="K19" s="137">
        <f>INDEX([2]PS9!$A7:$E21,COLUMN(J1),5)</f>
        <v>1</v>
      </c>
      <c r="L19" s="137">
        <f>INDEX([2]PS9!$A7:$E21,COLUMN(K1),5)</f>
        <v>1</v>
      </c>
      <c r="M19" s="137">
        <f>INDEX([2]PS9!$A7:$E21,COLUMN(L1),5)</f>
        <v>3</v>
      </c>
      <c r="N19" s="137">
        <f>INDEX([2]PS9!$A7:$E21,COLUMN(M1),5)</f>
        <v>0</v>
      </c>
      <c r="O19" s="137">
        <f>INDEX([2]PS9!$A7:$E21,COLUMN(N1),5)</f>
        <v>5</v>
      </c>
      <c r="P19" s="137">
        <f>INDEX([2]PS9!$A7:$E21,COLUMN(O1),5)</f>
        <v>701</v>
      </c>
      <c r="Q19" s="138">
        <v>0</v>
      </c>
      <c r="R19" s="139">
        <f t="shared" si="0"/>
        <v>701</v>
      </c>
      <c r="S19" s="137"/>
    </row>
    <row r="20" spans="1:19" ht="15.75">
      <c r="A20" s="130">
        <v>10</v>
      </c>
      <c r="B20" s="132" t="s">
        <v>2043</v>
      </c>
      <c r="C20" s="137">
        <f>INDEX([2]PS10!$A7:$E21,COLUMN(B1),5)</f>
        <v>1</v>
      </c>
      <c r="D20" s="137">
        <f>INDEX([2]PS10!$A7:$E21,COLUMN(C1),5)</f>
        <v>384</v>
      </c>
      <c r="E20" s="137">
        <f>INDEX([2]PS10!$A7:$E21,COLUMN(D1),5)</f>
        <v>122</v>
      </c>
      <c r="F20" s="137">
        <f>INDEX([2]PS10!$A7:$E21,COLUMN(E1),5)</f>
        <v>3</v>
      </c>
      <c r="G20" s="137">
        <f>INDEX([2]PS10!$A7:$E21,COLUMN(F1),5)</f>
        <v>0</v>
      </c>
      <c r="H20" s="137">
        <f>INDEX([2]PS10!$A7:$E21,COLUMN(G1),5)</f>
        <v>0</v>
      </c>
      <c r="I20" s="137">
        <f>INDEX([2]PS10!$A7:$E21,COLUMN(H1),5)</f>
        <v>0</v>
      </c>
      <c r="J20" s="137">
        <f>INDEX([2]PS10!$A7:$E21,COLUMN(I1),5)</f>
        <v>0</v>
      </c>
      <c r="K20" s="137">
        <f>INDEX([2]PS10!$A7:$E21,COLUMN(J1),5)</f>
        <v>1</v>
      </c>
      <c r="L20" s="137">
        <f>INDEX([2]PS10!$A7:$E21,COLUMN(K1),5)</f>
        <v>1</v>
      </c>
      <c r="M20" s="137">
        <f>INDEX([2]PS10!$A7:$E21,COLUMN(L1),5)</f>
        <v>2</v>
      </c>
      <c r="N20" s="137">
        <f>INDEX([2]PS10!$A7:$E21,COLUMN(M1),5)</f>
        <v>3</v>
      </c>
      <c r="O20" s="137">
        <f>INDEX([2]PS10!$A7:$E21,COLUMN(N1),5)</f>
        <v>1</v>
      </c>
      <c r="P20" s="137">
        <f>INDEX([2]PS10!$A7:$E21,COLUMN(O1),5)</f>
        <v>518</v>
      </c>
      <c r="Q20" s="138">
        <v>0</v>
      </c>
      <c r="R20" s="139">
        <f t="shared" si="0"/>
        <v>518</v>
      </c>
      <c r="S20" s="137"/>
    </row>
    <row r="21" spans="1:19" ht="15.75">
      <c r="A21" s="130">
        <v>11</v>
      </c>
      <c r="B21" s="132" t="s">
        <v>2044</v>
      </c>
      <c r="C21" s="137">
        <f>INDEX([2]PS11!$A7:$E21,COLUMN(B1),5)</f>
        <v>2</v>
      </c>
      <c r="D21" s="137">
        <f>INDEX([2]PS11!$A7:$E21,COLUMN(C1),5)</f>
        <v>245</v>
      </c>
      <c r="E21" s="137">
        <f>INDEX([2]PS11!$A7:$E21,COLUMN(D1),5)</f>
        <v>192</v>
      </c>
      <c r="F21" s="137">
        <f>INDEX([2]PS11!$A7:$E21,COLUMN(E1),5)</f>
        <v>6</v>
      </c>
      <c r="G21" s="137">
        <f>INDEX([2]PS11!$A7:$E21,COLUMN(F1),5)</f>
        <v>1</v>
      </c>
      <c r="H21" s="137">
        <f>INDEX([2]PS11!$A7:$E21,COLUMN(G1),5)</f>
        <v>0</v>
      </c>
      <c r="I21" s="137">
        <f>INDEX([2]PS11!$A7:$E21,COLUMN(H1),5)</f>
        <v>1</v>
      </c>
      <c r="J21" s="137">
        <f>INDEX([2]PS11!$A7:$E21,COLUMN(I1),5)</f>
        <v>1</v>
      </c>
      <c r="K21" s="137">
        <f>INDEX([2]PS11!$A7:$E21,COLUMN(J1),5)</f>
        <v>2</v>
      </c>
      <c r="L21" s="137">
        <f>INDEX([2]PS11!$A7:$E21,COLUMN(K1),5)</f>
        <v>1</v>
      </c>
      <c r="M21" s="137">
        <f>INDEX([2]PS11!$A7:$E21,COLUMN(L1),5)</f>
        <v>0</v>
      </c>
      <c r="N21" s="137">
        <f>INDEX([2]PS11!$A7:$E21,COLUMN(M1),5)</f>
        <v>4</v>
      </c>
      <c r="O21" s="137">
        <f>INDEX([2]PS11!$A7:$E21,COLUMN(N1),5)</f>
        <v>5</v>
      </c>
      <c r="P21" s="137">
        <f>INDEX([2]PS11!$A7:$E21,COLUMN(O1),5)</f>
        <v>460</v>
      </c>
      <c r="Q21" s="138">
        <v>0</v>
      </c>
      <c r="R21" s="139">
        <f t="shared" si="0"/>
        <v>460</v>
      </c>
      <c r="S21" s="137"/>
    </row>
    <row r="22" spans="1:19" ht="15.75">
      <c r="A22" s="130">
        <v>12</v>
      </c>
      <c r="B22" s="132" t="s">
        <v>2045</v>
      </c>
      <c r="C22" s="137">
        <f>INDEX([2]PS12!$A7:$E21,COLUMN(B1),5)</f>
        <v>3</v>
      </c>
      <c r="D22" s="137">
        <f>INDEX([2]PS12!$A7:$E21,COLUMN(C1),5)</f>
        <v>354</v>
      </c>
      <c r="E22" s="137">
        <f>INDEX([2]PS12!$A7:$E21,COLUMN(D1),5)</f>
        <v>177</v>
      </c>
      <c r="F22" s="137">
        <f>INDEX([2]PS12!$A7:$E21,COLUMN(E1),5)</f>
        <v>6</v>
      </c>
      <c r="G22" s="137">
        <f>INDEX([2]PS12!$A7:$E21,COLUMN(F1),5)</f>
        <v>10</v>
      </c>
      <c r="H22" s="137">
        <f>INDEX([2]PS12!$A7:$E21,COLUMN(G1),5)</f>
        <v>1</v>
      </c>
      <c r="I22" s="137">
        <f>INDEX([2]PS12!$A7:$E21,COLUMN(H1),5)</f>
        <v>2</v>
      </c>
      <c r="J22" s="137">
        <f>INDEX([2]PS12!$A7:$E21,COLUMN(I1),5)</f>
        <v>1</v>
      </c>
      <c r="K22" s="137">
        <f>INDEX([2]PS12!$A7:$E21,COLUMN(J1),5)</f>
        <v>0</v>
      </c>
      <c r="L22" s="137">
        <f>INDEX([2]PS12!$A7:$E21,COLUMN(K1),5)</f>
        <v>0</v>
      </c>
      <c r="M22" s="137">
        <f>INDEX([2]PS12!$A7:$E21,COLUMN(L1),5)</f>
        <v>0</v>
      </c>
      <c r="N22" s="137">
        <f>INDEX([2]PS12!$A7:$E21,COLUMN(M1),5)</f>
        <v>4</v>
      </c>
      <c r="O22" s="137">
        <f>INDEX([2]PS12!$A7:$E21,COLUMN(N1),5)</f>
        <v>2</v>
      </c>
      <c r="P22" s="137">
        <f>INDEX([2]PS12!$A7:$E21,COLUMN(O1),5)</f>
        <v>560</v>
      </c>
      <c r="Q22" s="138">
        <v>0</v>
      </c>
      <c r="R22" s="139">
        <f t="shared" si="0"/>
        <v>560</v>
      </c>
      <c r="S22" s="137"/>
    </row>
    <row r="23" spans="1:19" ht="15.75">
      <c r="A23" s="130">
        <v>13</v>
      </c>
      <c r="B23" s="132" t="s">
        <v>2046</v>
      </c>
      <c r="C23" s="137">
        <f>INDEX([2]PS13!$A7:$E21,COLUMN(B1),5)</f>
        <v>3</v>
      </c>
      <c r="D23" s="137">
        <f>INDEX([2]PS13!$A7:$E21,COLUMN(C1),5)</f>
        <v>456</v>
      </c>
      <c r="E23" s="137">
        <f>INDEX([2]PS13!$A7:$E21,COLUMN(D1),5)</f>
        <v>268</v>
      </c>
      <c r="F23" s="137">
        <f>INDEX([2]PS13!$A7:$E21,COLUMN(E1),5)</f>
        <v>18</v>
      </c>
      <c r="G23" s="137">
        <f>INDEX([2]PS13!$A7:$E21,COLUMN(F1),5)</f>
        <v>0</v>
      </c>
      <c r="H23" s="137">
        <f>INDEX([2]PS13!$A7:$E21,COLUMN(G1),5)</f>
        <v>0</v>
      </c>
      <c r="I23" s="137">
        <f>INDEX([2]PS13!$A7:$E21,COLUMN(H1),5)</f>
        <v>4</v>
      </c>
      <c r="J23" s="137">
        <f>INDEX([2]PS13!$A7:$E21,COLUMN(I1),5)</f>
        <v>1</v>
      </c>
      <c r="K23" s="137">
        <f>INDEX([2]PS13!$A7:$E21,COLUMN(J1),5)</f>
        <v>4</v>
      </c>
      <c r="L23" s="137">
        <f>INDEX([2]PS13!$A7:$E21,COLUMN(K1),5)</f>
        <v>4</v>
      </c>
      <c r="M23" s="137">
        <f>INDEX([2]PS13!$A7:$E21,COLUMN(L1),5)</f>
        <v>5</v>
      </c>
      <c r="N23" s="137">
        <f>INDEX([2]PS13!$A7:$E21,COLUMN(M1),5)</f>
        <v>4</v>
      </c>
      <c r="O23" s="137">
        <f>INDEX([2]PS13!$A7:$E21,COLUMN(N1),5)</f>
        <v>8</v>
      </c>
      <c r="P23" s="137">
        <f>INDEX([2]PS13!$A7:$E21,COLUMN(O1),5)</f>
        <v>775</v>
      </c>
      <c r="Q23" s="138">
        <v>0</v>
      </c>
      <c r="R23" s="139">
        <f t="shared" si="0"/>
        <v>775</v>
      </c>
      <c r="S23" s="137"/>
    </row>
    <row r="24" spans="1:19" ht="15.75">
      <c r="A24" s="130">
        <v>14</v>
      </c>
      <c r="B24" s="132" t="s">
        <v>2047</v>
      </c>
      <c r="C24" s="137">
        <f>INDEX([2]PS14!$A7:$E21,COLUMN(B1),5)</f>
        <v>0</v>
      </c>
      <c r="D24" s="137">
        <f>INDEX([2]PS14!$A7:$E21,COLUMN(C1),5)</f>
        <v>287</v>
      </c>
      <c r="E24" s="137">
        <f>INDEX([2]PS14!$A7:$E21,COLUMN(D1),5)</f>
        <v>181</v>
      </c>
      <c r="F24" s="137">
        <f>INDEX([2]PS14!$A7:$E21,COLUMN(E1),5)</f>
        <v>7</v>
      </c>
      <c r="G24" s="137">
        <f>INDEX([2]PS14!$A7:$E21,COLUMN(F1),5)</f>
        <v>2</v>
      </c>
      <c r="H24" s="137">
        <f>INDEX([2]PS14!$A7:$E21,COLUMN(G1),5)</f>
        <v>2</v>
      </c>
      <c r="I24" s="137">
        <f>INDEX([2]PS14!$A7:$E21,COLUMN(H1),5)</f>
        <v>0</v>
      </c>
      <c r="J24" s="137">
        <f>INDEX([2]PS14!$A7:$E21,COLUMN(I1),5)</f>
        <v>1</v>
      </c>
      <c r="K24" s="137">
        <f>INDEX([2]PS14!$A7:$E21,COLUMN(J1),5)</f>
        <v>1</v>
      </c>
      <c r="L24" s="137">
        <f>INDEX([2]PS14!$A7:$E21,COLUMN(K1),5)</f>
        <v>3</v>
      </c>
      <c r="M24" s="137">
        <f>INDEX([2]PS14!$A7:$E21,COLUMN(L1),5)</f>
        <v>6</v>
      </c>
      <c r="N24" s="137">
        <f>INDEX([2]PS14!$A7:$E21,COLUMN(M1),5)</f>
        <v>6</v>
      </c>
      <c r="O24" s="137">
        <f>INDEX([2]PS14!$A7:$E21,COLUMN(N1),5)</f>
        <v>5</v>
      </c>
      <c r="P24" s="137">
        <f>INDEX([2]PS14!$A7:$E21,COLUMN(O1),5)</f>
        <v>501</v>
      </c>
      <c r="Q24" s="138">
        <v>0</v>
      </c>
      <c r="R24" s="139">
        <f>P24+Q24</f>
        <v>501</v>
      </c>
      <c r="S24" s="137"/>
    </row>
    <row r="25" spans="1:19" ht="15.75">
      <c r="A25" s="130">
        <v>15</v>
      </c>
      <c r="B25" s="132" t="s">
        <v>2048</v>
      </c>
      <c r="C25" s="137">
        <f>INDEX([2]PS15!$A7:$E21,COLUMN(B1),5)</f>
        <v>5</v>
      </c>
      <c r="D25" s="137">
        <f>INDEX([2]PS15!$A7:$E21,COLUMN(C1),5)</f>
        <v>430</v>
      </c>
      <c r="E25" s="137">
        <f>INDEX([2]PS15!$A7:$E21,COLUMN(D1),5)</f>
        <v>88</v>
      </c>
      <c r="F25" s="137">
        <f>INDEX([2]PS15!$A7:$E21,COLUMN(E1),5)</f>
        <v>4</v>
      </c>
      <c r="G25" s="137">
        <f>INDEX([2]PS15!$A7:$E21,COLUMN(F1),5)</f>
        <v>1</v>
      </c>
      <c r="H25" s="137">
        <f>INDEX([2]PS15!$A7:$E21,COLUMN(G1),5)</f>
        <v>0</v>
      </c>
      <c r="I25" s="137">
        <f>INDEX([2]PS15!$A7:$E21,COLUMN(H1),5)</f>
        <v>2</v>
      </c>
      <c r="J25" s="137">
        <f>INDEX([2]PS15!$A7:$E21,COLUMN(I1),5)</f>
        <v>1</v>
      </c>
      <c r="K25" s="137">
        <f>INDEX([2]PS15!$A7:$E21,COLUMN(J1),5)</f>
        <v>0</v>
      </c>
      <c r="L25" s="137">
        <f>INDEX([2]PS15!$A7:$E21,COLUMN(K1),5)</f>
        <v>0</v>
      </c>
      <c r="M25" s="137">
        <f>INDEX([2]PS15!$A7:$E21,COLUMN(L1),5)</f>
        <v>2</v>
      </c>
      <c r="N25" s="137">
        <f>INDEX([2]PS15!$A7:$E21,COLUMN(M1),5)</f>
        <v>3</v>
      </c>
      <c r="O25" s="137">
        <f>INDEX([2]PS15!$A7:$E21,COLUMN(N1),5)</f>
        <v>2</v>
      </c>
      <c r="P25" s="137">
        <f>INDEX([2]PS15!$A7:$E21,COLUMN(O1),5)</f>
        <v>538</v>
      </c>
      <c r="Q25" s="138">
        <v>0</v>
      </c>
      <c r="R25" s="139">
        <f t="shared" ref="R25:R36" si="1">P25+Q25</f>
        <v>538</v>
      </c>
      <c r="S25" s="137"/>
    </row>
    <row r="26" spans="1:19" ht="15.75">
      <c r="A26" s="130">
        <v>16</v>
      </c>
      <c r="B26" s="132" t="s">
        <v>2049</v>
      </c>
      <c r="C26" s="137">
        <f>INDEX([2]PS16!$A7:$E21,COLUMN(B1),5)</f>
        <v>0</v>
      </c>
      <c r="D26" s="137">
        <f>INDEX([2]PS16!$A7:$E21,COLUMN(C1),5)</f>
        <v>386</v>
      </c>
      <c r="E26" s="137">
        <f>INDEX([2]PS16!$A7:$E21,COLUMN(D1),5)</f>
        <v>142</v>
      </c>
      <c r="F26" s="137">
        <f>INDEX([2]PS16!$A7:$E21,COLUMN(E1),5)</f>
        <v>1</v>
      </c>
      <c r="G26" s="137">
        <f>INDEX([2]PS16!$A7:$E21,COLUMN(F1),5)</f>
        <v>5</v>
      </c>
      <c r="H26" s="137">
        <f>INDEX([2]PS16!$A7:$E21,COLUMN(G1),5)</f>
        <v>1</v>
      </c>
      <c r="I26" s="137">
        <f>INDEX([2]PS16!$A7:$E21,COLUMN(H1),5)</f>
        <v>1</v>
      </c>
      <c r="J26" s="137">
        <f>INDEX([2]PS16!$A7:$E21,COLUMN(I1),5)</f>
        <v>0</v>
      </c>
      <c r="K26" s="137">
        <f>INDEX([2]PS16!$A7:$E21,COLUMN(J1),5)</f>
        <v>1</v>
      </c>
      <c r="L26" s="137">
        <f>INDEX([2]PS16!$A7:$E21,COLUMN(K1),5)</f>
        <v>2</v>
      </c>
      <c r="M26" s="137">
        <f>INDEX([2]PS16!$A7:$E21,COLUMN(L1),5)</f>
        <v>1</v>
      </c>
      <c r="N26" s="137">
        <f>INDEX([2]PS16!$A7:$E21,COLUMN(M1),5)</f>
        <v>1</v>
      </c>
      <c r="O26" s="137">
        <f>INDEX([2]PS16!$A7:$E21,COLUMN(N1),5)</f>
        <v>3</v>
      </c>
      <c r="P26" s="137">
        <f>INDEX([2]PS16!$A7:$E21,COLUMN(O1),5)</f>
        <v>544</v>
      </c>
      <c r="Q26" s="138">
        <v>0</v>
      </c>
      <c r="R26" s="139">
        <f t="shared" si="1"/>
        <v>544</v>
      </c>
      <c r="S26" s="137"/>
    </row>
    <row r="27" spans="1:19" ht="15.75">
      <c r="A27" s="130">
        <v>17</v>
      </c>
      <c r="B27" s="132" t="s">
        <v>2050</v>
      </c>
      <c r="C27" s="137">
        <f>INDEX([2]PS17!$A7:$E21,COLUMN(B1),5)</f>
        <v>1</v>
      </c>
      <c r="D27" s="137">
        <f>INDEX([2]PS17!$A7:$E21,COLUMN(C1),5)</f>
        <v>586</v>
      </c>
      <c r="E27" s="137">
        <f>INDEX([2]PS17!$A7:$E21,COLUMN(D1),5)</f>
        <v>212</v>
      </c>
      <c r="F27" s="137">
        <f>INDEX([2]PS17!$A7:$E21,COLUMN(E1),5)</f>
        <v>4</v>
      </c>
      <c r="G27" s="137">
        <f>INDEX([2]PS17!$A7:$E21,COLUMN(F1),5)</f>
        <v>1</v>
      </c>
      <c r="H27" s="137">
        <f>INDEX([2]PS17!$A7:$E21,COLUMN(G1),5)</f>
        <v>1</v>
      </c>
      <c r="I27" s="137">
        <f>INDEX([2]PS17!$A7:$E21,COLUMN(H1),5)</f>
        <v>0</v>
      </c>
      <c r="J27" s="137">
        <f>INDEX([2]PS17!$A7:$E21,COLUMN(I1),5)</f>
        <v>2</v>
      </c>
      <c r="K27" s="137">
        <f>INDEX([2]PS17!$A7:$E21,COLUMN(J1),5)</f>
        <v>0</v>
      </c>
      <c r="L27" s="137">
        <f>INDEX([2]PS17!$A7:$E21,COLUMN(K1),5)</f>
        <v>0</v>
      </c>
      <c r="M27" s="137">
        <f>INDEX([2]PS17!$A7:$E21,COLUMN(L1),5)</f>
        <v>0</v>
      </c>
      <c r="N27" s="137">
        <f>INDEX([2]PS17!$A7:$E21,COLUMN(M1),5)</f>
        <v>1</v>
      </c>
      <c r="O27" s="137">
        <f>INDEX([2]PS17!$A7:$E21,COLUMN(N1),5)</f>
        <v>1</v>
      </c>
      <c r="P27" s="137">
        <f>INDEX([2]PS17!$A7:$E21,COLUMN(O1),5)</f>
        <v>809</v>
      </c>
      <c r="Q27" s="138">
        <v>0</v>
      </c>
      <c r="R27" s="139">
        <f t="shared" si="1"/>
        <v>809</v>
      </c>
      <c r="S27" s="137"/>
    </row>
    <row r="28" spans="1:19" ht="15.75">
      <c r="A28" s="130">
        <v>18</v>
      </c>
      <c r="B28" s="132" t="s">
        <v>2051</v>
      </c>
      <c r="C28" s="137">
        <f>INDEX([2]PS18!$A7:$E21,COLUMN(B1),5)</f>
        <v>6</v>
      </c>
      <c r="D28" s="137">
        <f>INDEX([2]PS18!$A7:$E21,COLUMN(C1),5)</f>
        <v>718</v>
      </c>
      <c r="E28" s="137">
        <f>INDEX([2]PS18!$A7:$E21,COLUMN(D1),5)</f>
        <v>88</v>
      </c>
      <c r="F28" s="137">
        <f>INDEX([2]PS18!$A7:$E21,COLUMN(E1),5)</f>
        <v>4</v>
      </c>
      <c r="G28" s="137">
        <f>INDEX([2]PS18!$A7:$E21,COLUMN(F1),5)</f>
        <v>2</v>
      </c>
      <c r="H28" s="137">
        <f>INDEX([2]PS18!$A7:$E21,COLUMN(G1),5)</f>
        <v>1</v>
      </c>
      <c r="I28" s="137">
        <f>INDEX([2]PS18!$A7:$E21,COLUMN(H1),5)</f>
        <v>1</v>
      </c>
      <c r="J28" s="137">
        <f>INDEX([2]PS18!$A7:$E21,COLUMN(I1),5)</f>
        <v>0</v>
      </c>
      <c r="K28" s="137">
        <f>INDEX([2]PS18!$A7:$E21,COLUMN(J1),5)</f>
        <v>1</v>
      </c>
      <c r="L28" s="137">
        <f>INDEX([2]PS18!$A7:$E21,COLUMN(K1),5)</f>
        <v>2</v>
      </c>
      <c r="M28" s="137">
        <f>INDEX([2]PS18!$A7:$E21,COLUMN(L1),5)</f>
        <v>0</v>
      </c>
      <c r="N28" s="137">
        <f>INDEX([2]PS18!$A7:$E21,COLUMN(M1),5)</f>
        <v>5</v>
      </c>
      <c r="O28" s="137">
        <f>INDEX([2]PS18!$A7:$E21,COLUMN(N1),5)</f>
        <v>5</v>
      </c>
      <c r="P28" s="137">
        <f>INDEX([2]PS18!$A7:$E21,COLUMN(O1),5)</f>
        <v>833</v>
      </c>
      <c r="Q28" s="138">
        <v>0</v>
      </c>
      <c r="R28" s="139">
        <f t="shared" si="1"/>
        <v>833</v>
      </c>
      <c r="S28" s="137"/>
    </row>
    <row r="29" spans="1:19" ht="15.75">
      <c r="A29" s="130">
        <v>19</v>
      </c>
      <c r="B29" s="132" t="s">
        <v>2052</v>
      </c>
      <c r="C29" s="137">
        <f>INDEX([2]PS19!$A7:$E21,COLUMN(B1),5)</f>
        <v>0</v>
      </c>
      <c r="D29" s="137">
        <f>INDEX([2]PS19!$A7:$E21,COLUMN(C1),5)</f>
        <v>450</v>
      </c>
      <c r="E29" s="137">
        <f>INDEX([2]PS19!$A7:$E21,COLUMN(D1),5)</f>
        <v>138</v>
      </c>
      <c r="F29" s="137">
        <f>INDEX([2]PS19!$A7:$E21,COLUMN(E1),5)</f>
        <v>3</v>
      </c>
      <c r="G29" s="137">
        <f>INDEX([2]PS19!$A7:$E21,COLUMN(F1),5)</f>
        <v>8</v>
      </c>
      <c r="H29" s="137">
        <f>INDEX([2]PS19!$A7:$E21,COLUMN(G1),5)</f>
        <v>1</v>
      </c>
      <c r="I29" s="137">
        <f>INDEX([2]PS19!$A7:$E21,COLUMN(H1),5)</f>
        <v>1</v>
      </c>
      <c r="J29" s="137">
        <f>INDEX([2]PS19!$A7:$E21,COLUMN(I1),5)</f>
        <v>2</v>
      </c>
      <c r="K29" s="137">
        <f>INDEX([2]PS19!$A7:$E21,COLUMN(J1),5)</f>
        <v>1</v>
      </c>
      <c r="L29" s="137">
        <f>INDEX([2]PS19!$A7:$E21,COLUMN(K1),5)</f>
        <v>4</v>
      </c>
      <c r="M29" s="137">
        <f>INDEX([2]PS19!$A7:$E21,COLUMN(L1),5)</f>
        <v>6</v>
      </c>
      <c r="N29" s="137">
        <f>INDEX([2]PS19!$A7:$E21,COLUMN(M1),5)</f>
        <v>4</v>
      </c>
      <c r="O29" s="137">
        <f>INDEX([2]PS19!$A7:$E21,COLUMN(N1),5)</f>
        <v>9</v>
      </c>
      <c r="P29" s="137">
        <f>INDEX([2]PS19!$A7:$E21,COLUMN(O1),5)</f>
        <v>627</v>
      </c>
      <c r="Q29" s="138">
        <v>0</v>
      </c>
      <c r="R29" s="139">
        <f t="shared" si="1"/>
        <v>627</v>
      </c>
      <c r="S29" s="137"/>
    </row>
    <row r="30" spans="1:19" ht="15.75">
      <c r="A30" s="130">
        <v>20</v>
      </c>
      <c r="B30" s="132" t="s">
        <v>2053</v>
      </c>
      <c r="C30" s="137">
        <f>INDEX([2]PS20!$A7:$E21,COLUMN(B1),5)</f>
        <v>2</v>
      </c>
      <c r="D30" s="137">
        <f>INDEX([2]PS20!$A7:$E21,COLUMN(C1),5)</f>
        <v>863</v>
      </c>
      <c r="E30" s="137">
        <f>INDEX([2]PS20!$A7:$E21,COLUMN(D1),5)</f>
        <v>45</v>
      </c>
      <c r="F30" s="137">
        <f>INDEX([2]PS20!$A7:$E21,COLUMN(E1),5)</f>
        <v>2</v>
      </c>
      <c r="G30" s="137">
        <f>INDEX([2]PS20!$A7:$E21,COLUMN(F1),5)</f>
        <v>2</v>
      </c>
      <c r="H30" s="137">
        <f>INDEX([2]PS20!$A7:$E21,COLUMN(G1),5)</f>
        <v>0</v>
      </c>
      <c r="I30" s="137">
        <f>INDEX([2]PS20!$A7:$E21,COLUMN(H1),5)</f>
        <v>0</v>
      </c>
      <c r="J30" s="137">
        <f>INDEX([2]PS20!$A7:$E21,COLUMN(I1),5)</f>
        <v>0</v>
      </c>
      <c r="K30" s="137">
        <f>INDEX([2]PS20!$A7:$E21,COLUMN(J1),5)</f>
        <v>2</v>
      </c>
      <c r="L30" s="137">
        <f>INDEX([2]PS20!$A7:$E21,COLUMN(K1),5)</f>
        <v>1</v>
      </c>
      <c r="M30" s="137">
        <f>INDEX([2]PS20!$A7:$E21,COLUMN(L1),5)</f>
        <v>3</v>
      </c>
      <c r="N30" s="137">
        <f>INDEX([2]PS20!$A7:$E21,COLUMN(M1),5)</f>
        <v>10</v>
      </c>
      <c r="O30" s="137">
        <f>INDEX([2]PS20!$A7:$E21,COLUMN(N1),5)</f>
        <v>15</v>
      </c>
      <c r="P30" s="137">
        <f>INDEX([2]PS20!$A7:$E21,COLUMN(O1),5)</f>
        <v>945</v>
      </c>
      <c r="Q30" s="138">
        <v>0</v>
      </c>
      <c r="R30" s="139">
        <f t="shared" si="1"/>
        <v>945</v>
      </c>
      <c r="S30" s="137"/>
    </row>
    <row r="31" spans="1:19" ht="15.75">
      <c r="A31" s="130">
        <v>21</v>
      </c>
      <c r="B31" s="132" t="s">
        <v>2054</v>
      </c>
      <c r="C31" s="137">
        <f>INDEX([2]PS21!$A7:$E21,COLUMN(B1),5)</f>
        <v>0</v>
      </c>
      <c r="D31" s="137">
        <f>INDEX([2]PS21!$A7:$E21,COLUMN(C1),5)</f>
        <v>12</v>
      </c>
      <c r="E31" s="137">
        <f>INDEX([2]PS21!$A7:$E21,COLUMN(D1),5)</f>
        <v>3</v>
      </c>
      <c r="F31" s="137">
        <f>INDEX([2]PS21!$A7:$E21,COLUMN(E1),5)</f>
        <v>0</v>
      </c>
      <c r="G31" s="137">
        <f>INDEX([2]PS21!$A7:$E21,COLUMN(F1),5)</f>
        <v>0</v>
      </c>
      <c r="H31" s="137">
        <f>INDEX([2]PS21!$A7:$E21,COLUMN(G1),5)</f>
        <v>0</v>
      </c>
      <c r="I31" s="137">
        <f>INDEX([2]PS21!$A7:$E21,COLUMN(H1),5)</f>
        <v>0</v>
      </c>
      <c r="J31" s="137">
        <f>INDEX([2]PS21!$A7:$E21,COLUMN(I1),5)</f>
        <v>0</v>
      </c>
      <c r="K31" s="137">
        <f>INDEX([2]PS21!$A7:$E21,COLUMN(J1),5)</f>
        <v>0</v>
      </c>
      <c r="L31" s="137">
        <f>INDEX([2]PS21!$A7:$E21,COLUMN(K1),5)</f>
        <v>0</v>
      </c>
      <c r="M31" s="137">
        <f>INDEX([2]PS21!$A7:$E21,COLUMN(L1),5)</f>
        <v>0</v>
      </c>
      <c r="N31" s="137">
        <f>INDEX([2]PS21!$A7:$E21,COLUMN(M1),5)</f>
        <v>0</v>
      </c>
      <c r="O31" s="137">
        <f>INDEX([2]PS21!$A7:$E21,COLUMN(N1),5)</f>
        <v>0</v>
      </c>
      <c r="P31" s="137">
        <f>INDEX([2]PS21!$A7:$E21,COLUMN(O1),5)</f>
        <v>15</v>
      </c>
      <c r="Q31" s="138">
        <v>0</v>
      </c>
      <c r="R31" s="139">
        <f t="shared" si="1"/>
        <v>15</v>
      </c>
      <c r="S31" s="137"/>
    </row>
    <row r="32" spans="1:19" ht="15.75">
      <c r="A32" s="130">
        <v>22</v>
      </c>
      <c r="B32" s="132" t="s">
        <v>2055</v>
      </c>
      <c r="C32" s="137">
        <f>INDEX([2]PS22!$A7:$E21,COLUMN(B1),5)</f>
        <v>2</v>
      </c>
      <c r="D32" s="137">
        <f>INDEX([2]PS22!$A7:$E21,COLUMN(C1),5)</f>
        <v>273</v>
      </c>
      <c r="E32" s="137">
        <f>INDEX([2]PS22!$A7:$E21,COLUMN(D1),5)</f>
        <v>28</v>
      </c>
      <c r="F32" s="137">
        <f>INDEX([2]PS22!$A7:$E21,COLUMN(E1),5)</f>
        <v>2</v>
      </c>
      <c r="G32" s="137">
        <f>INDEX([2]PS22!$A7:$E21,COLUMN(F1),5)</f>
        <v>3</v>
      </c>
      <c r="H32" s="137">
        <f>INDEX([2]PS22!$A7:$E21,COLUMN(G1),5)</f>
        <v>1</v>
      </c>
      <c r="I32" s="137">
        <f>INDEX([2]PS22!$A7:$E21,COLUMN(H1),5)</f>
        <v>0</v>
      </c>
      <c r="J32" s="137">
        <f>INDEX([2]PS22!$A7:$E21,COLUMN(I1),5)</f>
        <v>0</v>
      </c>
      <c r="K32" s="137">
        <f>INDEX([2]PS22!$A7:$E21,COLUMN(J1),5)</f>
        <v>0</v>
      </c>
      <c r="L32" s="137">
        <f>INDEX([2]PS22!$A7:$E21,COLUMN(K1),5)</f>
        <v>0</v>
      </c>
      <c r="M32" s="137">
        <f>INDEX([2]PS22!$A7:$E21,COLUMN(L1),5)</f>
        <v>0</v>
      </c>
      <c r="N32" s="137">
        <f>INDEX([2]PS22!$A7:$E21,COLUMN(M1),5)</f>
        <v>0</v>
      </c>
      <c r="O32" s="137">
        <f>INDEX([2]PS22!$A7:$E21,COLUMN(N1),5)</f>
        <v>1</v>
      </c>
      <c r="P32" s="137">
        <f>INDEX([2]PS22!$A7:$E21,COLUMN(O1),5)</f>
        <v>310</v>
      </c>
      <c r="Q32" s="138">
        <v>0</v>
      </c>
      <c r="R32" s="139">
        <f t="shared" si="1"/>
        <v>310</v>
      </c>
      <c r="S32" s="137"/>
    </row>
    <row r="33" spans="1:19" ht="15.75">
      <c r="A33" s="130">
        <v>23</v>
      </c>
      <c r="B33" s="132" t="s">
        <v>2056</v>
      </c>
      <c r="C33" s="137">
        <f>INDEX([2]PS23!$A7:$E21,COLUMN(B1),5)</f>
        <v>3</v>
      </c>
      <c r="D33" s="137">
        <f>INDEX([2]PS23!$A7:$E21,COLUMN(C1),5)</f>
        <v>418</v>
      </c>
      <c r="E33" s="137">
        <f>INDEX([2]PS23!$A7:$E21,COLUMN(D1),5)</f>
        <v>116</v>
      </c>
      <c r="F33" s="137">
        <f>INDEX([2]PS23!$A7:$E21,COLUMN(E1),5)</f>
        <v>5</v>
      </c>
      <c r="G33" s="137">
        <f>INDEX([2]PS23!$A7:$E21,COLUMN(F1),5)</f>
        <v>0</v>
      </c>
      <c r="H33" s="137">
        <f>INDEX([2]PS23!$A7:$E21,COLUMN(G1),5)</f>
        <v>1</v>
      </c>
      <c r="I33" s="137">
        <f>INDEX([2]PS23!$A7:$E21,COLUMN(H1),5)</f>
        <v>0</v>
      </c>
      <c r="J33" s="137">
        <f>INDEX([2]PS23!$A7:$E21,COLUMN(I1),5)</f>
        <v>0</v>
      </c>
      <c r="K33" s="137">
        <f>INDEX([2]PS23!$A7:$E21,COLUMN(J1),5)</f>
        <v>0</v>
      </c>
      <c r="L33" s="137">
        <f>INDEX([2]PS23!$A7:$E21,COLUMN(K1),5)</f>
        <v>0</v>
      </c>
      <c r="M33" s="137">
        <f>INDEX([2]PS23!$A7:$E21,COLUMN(L1),5)</f>
        <v>0</v>
      </c>
      <c r="N33" s="137">
        <f>INDEX([2]PS23!$A7:$E21,COLUMN(M1),5)</f>
        <v>0</v>
      </c>
      <c r="O33" s="137">
        <f>INDEX([2]PS23!$A7:$E21,COLUMN(N1),5)</f>
        <v>1</v>
      </c>
      <c r="P33" s="137">
        <f>INDEX([2]PS23!$A7:$E21,COLUMN(O1),5)</f>
        <v>544</v>
      </c>
      <c r="Q33" s="138">
        <v>0</v>
      </c>
      <c r="R33" s="139">
        <f t="shared" si="1"/>
        <v>544</v>
      </c>
      <c r="S33" s="137"/>
    </row>
    <row r="34" spans="1:19" ht="15.75">
      <c r="A34" s="130">
        <v>24</v>
      </c>
      <c r="B34" s="132" t="s">
        <v>2057</v>
      </c>
      <c r="C34" s="137">
        <f>INDEX([2]PS24!$A7:$E21,COLUMN(B1),5)</f>
        <v>0</v>
      </c>
      <c r="D34" s="137">
        <f>INDEX([2]PS24!$A7:$E21,COLUMN(C1),5)</f>
        <v>378</v>
      </c>
      <c r="E34" s="137">
        <f>INDEX([2]PS24!$A7:$E21,COLUMN(D1),5)</f>
        <v>61</v>
      </c>
      <c r="F34" s="137">
        <f>INDEX([2]PS24!$A7:$E21,COLUMN(E1),5)</f>
        <v>1</v>
      </c>
      <c r="G34" s="137">
        <f>INDEX([2]PS24!$A7:$E21,COLUMN(F1),5)</f>
        <v>1</v>
      </c>
      <c r="H34" s="137">
        <f>INDEX([2]PS24!$A7:$E21,COLUMN(G1),5)</f>
        <v>0</v>
      </c>
      <c r="I34" s="137">
        <f>INDEX([2]PS24!$A7:$E21,COLUMN(H1),5)</f>
        <v>1</v>
      </c>
      <c r="J34" s="137">
        <f>INDEX([2]PS24!$A7:$E21,COLUMN(I1),5)</f>
        <v>0</v>
      </c>
      <c r="K34" s="137">
        <f>INDEX([2]PS24!$A7:$E21,COLUMN(J1),5)</f>
        <v>0</v>
      </c>
      <c r="L34" s="137">
        <f>INDEX([2]PS24!$A7:$E21,COLUMN(K1),5)</f>
        <v>0</v>
      </c>
      <c r="M34" s="137">
        <f>INDEX([2]PS24!$A7:$E21,COLUMN(L1),5)</f>
        <v>0</v>
      </c>
      <c r="N34" s="137">
        <f>INDEX([2]PS24!$A7:$E21,COLUMN(M1),5)</f>
        <v>1</v>
      </c>
      <c r="O34" s="137">
        <f>INDEX([2]PS24!$A7:$E21,COLUMN(N1),5)</f>
        <v>1</v>
      </c>
      <c r="P34" s="137">
        <f>INDEX([2]PS24!$A7:$E21,COLUMN(O1),5)</f>
        <v>444</v>
      </c>
      <c r="Q34" s="138">
        <v>0</v>
      </c>
      <c r="R34" s="139">
        <f t="shared" si="1"/>
        <v>444</v>
      </c>
      <c r="S34" s="137"/>
    </row>
    <row r="35" spans="1:19" ht="15.75">
      <c r="A35" s="130">
        <v>25</v>
      </c>
      <c r="B35" s="132" t="s">
        <v>2058</v>
      </c>
      <c r="C35" s="137">
        <f>INDEX([2]PS25!$A7:$E21,COLUMN(B1),5)</f>
        <v>2</v>
      </c>
      <c r="D35" s="137">
        <f>INDEX([2]PS25!$A7:$E21,COLUMN(C1),5)</f>
        <v>514</v>
      </c>
      <c r="E35" s="137">
        <f>INDEX([2]PS25!$A7:$E21,COLUMN(D1),5)</f>
        <v>45</v>
      </c>
      <c r="F35" s="137">
        <f>INDEX([2]PS25!$A7:$E21,COLUMN(E1),5)</f>
        <v>2</v>
      </c>
      <c r="G35" s="137">
        <f>INDEX([2]PS25!$A7:$E21,COLUMN(F1),5)</f>
        <v>3</v>
      </c>
      <c r="H35" s="137">
        <f>INDEX([2]PS25!$A7:$E21,COLUMN(G1),5)</f>
        <v>0</v>
      </c>
      <c r="I35" s="137">
        <f>INDEX([2]PS25!$A7:$E21,COLUMN(H1),5)</f>
        <v>1</v>
      </c>
      <c r="J35" s="137">
        <f>INDEX([2]PS25!$A7:$E21,COLUMN(I1),5)</f>
        <v>1</v>
      </c>
      <c r="K35" s="137">
        <f>INDEX([2]PS25!$A7:$E21,COLUMN(J1),5)</f>
        <v>1</v>
      </c>
      <c r="L35" s="137">
        <f>INDEX([2]PS25!$A7:$E21,COLUMN(K1),5)</f>
        <v>1</v>
      </c>
      <c r="M35" s="137">
        <f>INDEX([2]PS25!$A7:$E21,COLUMN(L1),5)</f>
        <v>4</v>
      </c>
      <c r="N35" s="137">
        <f>INDEX([2]PS25!$A7:$E21,COLUMN(M1),5)</f>
        <v>2</v>
      </c>
      <c r="O35" s="137">
        <f>INDEX([2]PS25!$A7:$E21,COLUMN(N1),5)</f>
        <v>3</v>
      </c>
      <c r="P35" s="137">
        <f>INDEX([2]PS25!$A7:$E21,COLUMN(O1),5)</f>
        <v>579</v>
      </c>
      <c r="Q35" s="138">
        <v>0</v>
      </c>
      <c r="R35" s="139">
        <f t="shared" si="1"/>
        <v>579</v>
      </c>
      <c r="S35" s="137"/>
    </row>
    <row r="36" spans="1:19" ht="15.75">
      <c r="A36" s="130">
        <v>26</v>
      </c>
      <c r="B36" s="132" t="s">
        <v>2059</v>
      </c>
      <c r="C36" s="137">
        <f>INDEX([2]PS26!$A7:$E21,COLUMN(B1),5)</f>
        <v>1</v>
      </c>
      <c r="D36" s="137">
        <f>INDEX([2]PS26!$A7:$E21,COLUMN(C1),5)</f>
        <v>321</v>
      </c>
      <c r="E36" s="137">
        <f>INDEX([2]PS26!$A7:$E21,COLUMN(D1),5)</f>
        <v>298</v>
      </c>
      <c r="F36" s="137">
        <f>INDEX([2]PS26!$A7:$E21,COLUMN(E1),5)</f>
        <v>1</v>
      </c>
      <c r="G36" s="137">
        <f>INDEX([2]PS26!$A7:$E21,COLUMN(F1),5)</f>
        <v>0</v>
      </c>
      <c r="H36" s="137">
        <f>INDEX([2]PS26!$A7:$E21,COLUMN(G1),5)</f>
        <v>1</v>
      </c>
      <c r="I36" s="137">
        <f>INDEX([2]PS26!$A7:$E21,COLUMN(H1),5)</f>
        <v>0</v>
      </c>
      <c r="J36" s="137">
        <f>INDEX([2]PS26!$A7:$E21,COLUMN(I1),5)</f>
        <v>0</v>
      </c>
      <c r="K36" s="137">
        <f>INDEX([2]PS26!$A7:$E21,COLUMN(J1),5)</f>
        <v>0</v>
      </c>
      <c r="L36" s="137">
        <f>INDEX([2]PS26!$A7:$E21,COLUMN(K1),5)</f>
        <v>0</v>
      </c>
      <c r="M36" s="137">
        <f>INDEX([2]PS26!$A7:$E21,COLUMN(L1),5)</f>
        <v>0</v>
      </c>
      <c r="N36" s="137">
        <f>INDEX([2]PS26!$A7:$E21,COLUMN(M1),5)</f>
        <v>1</v>
      </c>
      <c r="O36" s="137">
        <f>INDEX([2]PS26!$A7:$E21,COLUMN(N1),5)</f>
        <v>1</v>
      </c>
      <c r="P36" s="137">
        <f>INDEX([2]PS26!$A7:$E21,COLUMN(O1),5)</f>
        <v>624</v>
      </c>
      <c r="Q36" s="138">
        <v>0</v>
      </c>
      <c r="R36" s="139">
        <f t="shared" si="1"/>
        <v>624</v>
      </c>
      <c r="S36" s="137"/>
    </row>
    <row r="37" spans="1:19" ht="15.75">
      <c r="A37" s="130">
        <v>27</v>
      </c>
      <c r="B37" s="132" t="s">
        <v>2060</v>
      </c>
      <c r="C37" s="137">
        <f>INDEX([2]PS27!$A7:$E21,COLUMN(B1),5)</f>
        <v>3</v>
      </c>
      <c r="D37" s="137">
        <f>INDEX([2]PS27!$A7:$E21,COLUMN(C1),5)</f>
        <v>295</v>
      </c>
      <c r="E37" s="137">
        <f>INDEX([2]PS27!$A7:$E21,COLUMN(D1),5)</f>
        <v>300</v>
      </c>
      <c r="F37" s="137">
        <f>INDEX([2]PS27!$A7:$E21,COLUMN(E1),5)</f>
        <v>5</v>
      </c>
      <c r="G37" s="137">
        <f>INDEX([2]PS27!$A7:$E21,COLUMN(F1),5)</f>
        <v>1</v>
      </c>
      <c r="H37" s="137">
        <f>INDEX([2]PS27!$A7:$E21,COLUMN(G1),5)</f>
        <v>0</v>
      </c>
      <c r="I37" s="137">
        <f>INDEX([2]PS27!$A7:$E21,COLUMN(H1),5)</f>
        <v>1</v>
      </c>
      <c r="J37" s="137">
        <f>INDEX([2]PS27!$A7:$E21,COLUMN(I1),5)</f>
        <v>0</v>
      </c>
      <c r="K37" s="137">
        <f>INDEX([2]PS27!$A7:$E21,COLUMN(J1),5)</f>
        <v>0</v>
      </c>
      <c r="L37" s="137">
        <f>INDEX([2]PS27!$A7:$E21,COLUMN(K1),5)</f>
        <v>1</v>
      </c>
      <c r="M37" s="137">
        <f>INDEX([2]PS27!$A7:$E21,COLUMN(L1),5)</f>
        <v>1</v>
      </c>
      <c r="N37" s="137">
        <f>INDEX([2]PS27!$A7:$E21,COLUMN(M1),5)</f>
        <v>1</v>
      </c>
      <c r="O37" s="137">
        <f>INDEX([2]PS27!$A7:$E21,COLUMN(N1),5)</f>
        <v>5</v>
      </c>
      <c r="P37" s="137">
        <f>INDEX([2]PS27!$A7:$E21,COLUMN(O1),5)</f>
        <v>613</v>
      </c>
      <c r="Q37" s="138">
        <v>0</v>
      </c>
      <c r="R37" s="139">
        <f t="shared" si="0"/>
        <v>613</v>
      </c>
      <c r="S37" s="137"/>
    </row>
    <row r="38" spans="1:19" ht="15.75">
      <c r="A38" s="130">
        <v>28</v>
      </c>
      <c r="B38" s="132" t="s">
        <v>2061</v>
      </c>
      <c r="C38" s="137">
        <f>INDEX([2]PS28!$A7:$E21,COLUMN(B1),5)</f>
        <v>5</v>
      </c>
      <c r="D38" s="137">
        <f>INDEX([2]PS28!$A7:$E21,COLUMN(C1),5)</f>
        <v>525</v>
      </c>
      <c r="E38" s="137">
        <f>INDEX([2]PS28!$A7:$E21,COLUMN(D1),5)</f>
        <v>165</v>
      </c>
      <c r="F38" s="137">
        <f>INDEX([2]PS28!$A7:$E21,COLUMN(E1),5)</f>
        <v>1</v>
      </c>
      <c r="G38" s="137">
        <f>INDEX([2]PS28!$A7:$E21,COLUMN(F1),5)</f>
        <v>2</v>
      </c>
      <c r="H38" s="137">
        <f>INDEX([2]PS28!$A7:$E21,COLUMN(G1),5)</f>
        <v>0</v>
      </c>
      <c r="I38" s="137">
        <f>INDEX([2]PS28!$A7:$E21,COLUMN(H1),5)</f>
        <v>0</v>
      </c>
      <c r="J38" s="137">
        <f>INDEX([2]PS28!$A7:$E21,COLUMN(I1),5)</f>
        <v>0</v>
      </c>
      <c r="K38" s="137">
        <f>INDEX([2]PS28!$A7:$E21,COLUMN(J1),5)</f>
        <v>0</v>
      </c>
      <c r="L38" s="137">
        <f>INDEX([2]PS28!$A7:$E21,COLUMN(K1),5)</f>
        <v>1</v>
      </c>
      <c r="M38" s="137">
        <f>INDEX([2]PS28!$A7:$E21,COLUMN(L1),5)</f>
        <v>4</v>
      </c>
      <c r="N38" s="137">
        <f>INDEX([2]PS28!$A7:$E21,COLUMN(M1),5)</f>
        <v>3</v>
      </c>
      <c r="O38" s="137">
        <f>INDEX([2]PS28!$A7:$E21,COLUMN(N1),5)</f>
        <v>2</v>
      </c>
      <c r="P38" s="137">
        <f>INDEX([2]PS28!$A7:$E21,COLUMN(O1),5)</f>
        <v>708</v>
      </c>
      <c r="Q38" s="138">
        <v>0</v>
      </c>
      <c r="R38" s="139">
        <f t="shared" si="0"/>
        <v>708</v>
      </c>
      <c r="S38" s="137"/>
    </row>
    <row r="39" spans="1:19" ht="15.75">
      <c r="A39" s="130">
        <v>29</v>
      </c>
      <c r="B39" s="132" t="s">
        <v>2062</v>
      </c>
      <c r="C39" s="137">
        <f>INDEX([2]PS29!$A7:$E21,COLUMN(B1),5)</f>
        <v>2</v>
      </c>
      <c r="D39" s="137">
        <f>INDEX([2]PS29!$A7:$E21,COLUMN(C1),5)</f>
        <v>344</v>
      </c>
      <c r="E39" s="137">
        <f>INDEX([2]PS29!$A7:$E21,COLUMN(D1),5)</f>
        <v>28</v>
      </c>
      <c r="F39" s="137">
        <f>INDEX([2]PS29!$A7:$E21,COLUMN(E1),5)</f>
        <v>0</v>
      </c>
      <c r="G39" s="137">
        <f>INDEX([2]PS29!$A7:$E21,COLUMN(F1),5)</f>
        <v>1</v>
      </c>
      <c r="H39" s="137">
        <f>INDEX([2]PS29!$A7:$E21,COLUMN(G1),5)</f>
        <v>0</v>
      </c>
      <c r="I39" s="137">
        <f>INDEX([2]PS29!$A7:$E21,COLUMN(H1),5)</f>
        <v>0</v>
      </c>
      <c r="J39" s="137">
        <f>INDEX([2]PS29!$A7:$E21,COLUMN(I1),5)</f>
        <v>0</v>
      </c>
      <c r="K39" s="137">
        <f>INDEX([2]PS29!$A7:$E21,COLUMN(J1),5)</f>
        <v>0</v>
      </c>
      <c r="L39" s="137">
        <f>INDEX([2]PS29!$A7:$E21,COLUMN(K1),5)</f>
        <v>0</v>
      </c>
      <c r="M39" s="137">
        <f>INDEX([2]PS29!$A7:$E21,COLUMN(L1),5)</f>
        <v>0</v>
      </c>
      <c r="N39" s="137">
        <f>INDEX([2]PS29!$A7:$E21,COLUMN(M1),5)</f>
        <v>1</v>
      </c>
      <c r="O39" s="137">
        <f>INDEX([2]PS29!$A7:$E21,COLUMN(N1),5)</f>
        <v>0</v>
      </c>
      <c r="P39" s="137">
        <f>INDEX([2]PS29!$A7:$E21,COLUMN(O1),5)</f>
        <v>376</v>
      </c>
      <c r="Q39" s="138">
        <v>0</v>
      </c>
      <c r="R39" s="139">
        <f t="shared" si="0"/>
        <v>376</v>
      </c>
      <c r="S39" s="137"/>
    </row>
    <row r="40" spans="1:19" ht="15.75">
      <c r="A40" s="130">
        <v>30</v>
      </c>
      <c r="B40" s="132" t="s">
        <v>2063</v>
      </c>
      <c r="C40" s="137">
        <f>INDEX([2]PS30!$A7:$E21,COLUMN(B1),5)</f>
        <v>4</v>
      </c>
      <c r="D40" s="137">
        <f>INDEX([2]PS30!$A7:$E21,COLUMN(C1),5)</f>
        <v>425</v>
      </c>
      <c r="E40" s="137">
        <f>INDEX([2]PS30!$A7:$E21,COLUMN(D1),5)</f>
        <v>166</v>
      </c>
      <c r="F40" s="137">
        <f>INDEX([2]PS30!$A7:$E21,COLUMN(E1),5)</f>
        <v>3</v>
      </c>
      <c r="G40" s="137">
        <f>INDEX([2]PS30!$A7:$E21,COLUMN(F1),5)</f>
        <v>2</v>
      </c>
      <c r="H40" s="137">
        <f>INDEX([2]PS30!$A7:$E21,COLUMN(G1),5)</f>
        <v>2</v>
      </c>
      <c r="I40" s="137">
        <f>INDEX([2]PS30!$A7:$E21,COLUMN(H1),5)</f>
        <v>1</v>
      </c>
      <c r="J40" s="137">
        <f>INDEX([2]PS30!$A7:$E21,COLUMN(I1),5)</f>
        <v>0</v>
      </c>
      <c r="K40" s="137">
        <f>INDEX([2]PS30!$A7:$E21,COLUMN(J1),5)</f>
        <v>0</v>
      </c>
      <c r="L40" s="137">
        <f>INDEX([2]PS30!$A7:$E21,COLUMN(K1),5)</f>
        <v>0</v>
      </c>
      <c r="M40" s="137">
        <f>INDEX([2]PS30!$A7:$E21,COLUMN(L1),5)</f>
        <v>1</v>
      </c>
      <c r="N40" s="137">
        <f>INDEX([2]PS30!$A7:$E21,COLUMN(M1),5)</f>
        <v>0</v>
      </c>
      <c r="O40" s="137">
        <f>INDEX([2]PS30!$A7:$E21,COLUMN(N1),5)</f>
        <v>1</v>
      </c>
      <c r="P40" s="137">
        <f>INDEX([2]PS30!$A7:$E21,COLUMN(O1),5)</f>
        <v>605</v>
      </c>
      <c r="Q40" s="138">
        <v>0</v>
      </c>
      <c r="R40" s="139">
        <f t="shared" si="0"/>
        <v>605</v>
      </c>
      <c r="S40" s="137"/>
    </row>
    <row r="41" spans="1:19" ht="15.75">
      <c r="A41" s="130">
        <v>31</v>
      </c>
      <c r="B41" s="132" t="s">
        <v>2064</v>
      </c>
      <c r="C41" s="137">
        <f>INDEX([2]PS31!$A7:$E21,COLUMN(B1),5)</f>
        <v>1</v>
      </c>
      <c r="D41" s="137">
        <f>INDEX([2]PS31!$A7:$E21,COLUMN(C1),5)</f>
        <v>168</v>
      </c>
      <c r="E41" s="137">
        <f>INDEX([2]PS31!$A7:$E21,COLUMN(D1),5)</f>
        <v>76</v>
      </c>
      <c r="F41" s="137">
        <f>INDEX([2]PS31!$A7:$E21,COLUMN(E1),5)</f>
        <v>1</v>
      </c>
      <c r="G41" s="137">
        <f>INDEX([2]PS31!$A7:$E21,COLUMN(F1),5)</f>
        <v>0</v>
      </c>
      <c r="H41" s="137">
        <f>INDEX([2]PS31!$A7:$E21,COLUMN(G1),5)</f>
        <v>0</v>
      </c>
      <c r="I41" s="137">
        <f>INDEX([2]PS31!$A7:$E21,COLUMN(H1),5)</f>
        <v>2</v>
      </c>
      <c r="J41" s="137">
        <f>INDEX([2]PS31!$A7:$E21,COLUMN(I1),5)</f>
        <v>0</v>
      </c>
      <c r="K41" s="137">
        <f>INDEX([2]PS31!$A7:$E21,COLUMN(J1),5)</f>
        <v>3</v>
      </c>
      <c r="L41" s="137">
        <f>INDEX([2]PS31!$A7:$E21,COLUMN(K1),5)</f>
        <v>0</v>
      </c>
      <c r="M41" s="137">
        <f>INDEX([2]PS31!$A7:$E21,COLUMN(L1),5)</f>
        <v>2</v>
      </c>
      <c r="N41" s="137">
        <f>INDEX([2]PS31!$A7:$E21,COLUMN(M1),5)</f>
        <v>3</v>
      </c>
      <c r="O41" s="137">
        <f>INDEX([2]PS31!$A7:$E21,COLUMN(N1),5)</f>
        <v>6</v>
      </c>
      <c r="P41" s="137">
        <f>INDEX([2]PS31!$A7:$E21,COLUMN(O1),5)</f>
        <v>262</v>
      </c>
      <c r="Q41" s="138">
        <v>0</v>
      </c>
      <c r="R41" s="139">
        <f t="shared" si="0"/>
        <v>262</v>
      </c>
      <c r="S41" s="137"/>
    </row>
    <row r="42" spans="1:19" ht="15.75">
      <c r="A42" s="130">
        <v>32</v>
      </c>
      <c r="B42" s="132" t="s">
        <v>2065</v>
      </c>
      <c r="C42" s="137">
        <f>INDEX([2]PS32!$A7:$E21,COLUMN(B1),5)</f>
        <v>1</v>
      </c>
      <c r="D42" s="137">
        <f>INDEX([2]PS32!$A7:$E21,COLUMN(C1),5)</f>
        <v>351</v>
      </c>
      <c r="E42" s="137">
        <f>INDEX([2]PS32!$A7:$E21,COLUMN(D1),5)</f>
        <v>51</v>
      </c>
      <c r="F42" s="137">
        <f>INDEX([2]PS32!$A7:$E21,COLUMN(E1),5)</f>
        <v>0</v>
      </c>
      <c r="G42" s="137">
        <f>INDEX([2]PS32!$A7:$E21,COLUMN(F1),5)</f>
        <v>0</v>
      </c>
      <c r="H42" s="137">
        <f>INDEX([2]PS32!$A7:$E21,COLUMN(G1),5)</f>
        <v>0</v>
      </c>
      <c r="I42" s="137">
        <f>INDEX([2]PS32!$A7:$E21,COLUMN(H1),5)</f>
        <v>0</v>
      </c>
      <c r="J42" s="137">
        <f>INDEX([2]PS32!$A7:$E21,COLUMN(I1),5)</f>
        <v>0</v>
      </c>
      <c r="K42" s="137">
        <f>INDEX([2]PS32!$A7:$E21,COLUMN(J1),5)</f>
        <v>0</v>
      </c>
      <c r="L42" s="137">
        <f>INDEX([2]PS32!$A7:$E21,COLUMN(K1),5)</f>
        <v>0</v>
      </c>
      <c r="M42" s="137">
        <f>INDEX([2]PS32!$A7:$E21,COLUMN(L1),5)</f>
        <v>2</v>
      </c>
      <c r="N42" s="137">
        <f>INDEX([2]PS32!$A7:$E21,COLUMN(M1),5)</f>
        <v>0</v>
      </c>
      <c r="O42" s="137">
        <f>INDEX([2]PS32!$A7:$E21,COLUMN(N1),5)</f>
        <v>0</v>
      </c>
      <c r="P42" s="137">
        <f>INDEX([2]PS32!$A7:$E21,COLUMN(O1),5)</f>
        <v>405</v>
      </c>
      <c r="Q42" s="138">
        <v>0</v>
      </c>
      <c r="R42" s="139">
        <f t="shared" si="0"/>
        <v>405</v>
      </c>
      <c r="S42" s="137"/>
    </row>
    <row r="43" spans="1:19" ht="15.75">
      <c r="A43" s="130">
        <v>33</v>
      </c>
      <c r="B43" s="132" t="s">
        <v>2066</v>
      </c>
      <c r="C43" s="137">
        <f>INDEX([2]PS33!$A7:$E21,COLUMN(B1),5)</f>
        <v>0</v>
      </c>
      <c r="D43" s="137">
        <f>INDEX([2]PS33!$A7:$E21,COLUMN(C1),5)</f>
        <v>253</v>
      </c>
      <c r="E43" s="137">
        <f>INDEX([2]PS33!$A7:$E21,COLUMN(D1),5)</f>
        <v>134</v>
      </c>
      <c r="F43" s="137">
        <f>INDEX([2]PS33!$A7:$E21,COLUMN(E1),5)</f>
        <v>2</v>
      </c>
      <c r="G43" s="137">
        <f>INDEX([2]PS33!$A7:$E21,COLUMN(F1),5)</f>
        <v>0</v>
      </c>
      <c r="H43" s="137">
        <f>INDEX([2]PS33!$A7:$E21,COLUMN(G1),5)</f>
        <v>0</v>
      </c>
      <c r="I43" s="137">
        <f>INDEX([2]PS33!$A7:$E21,COLUMN(H1),5)</f>
        <v>2</v>
      </c>
      <c r="J43" s="137">
        <f>INDEX([2]PS33!$A7:$E21,COLUMN(I1),5)</f>
        <v>0</v>
      </c>
      <c r="K43" s="137">
        <f>INDEX([2]PS33!$A7:$E21,COLUMN(J1),5)</f>
        <v>0</v>
      </c>
      <c r="L43" s="137">
        <f>INDEX([2]PS33!$A7:$E21,COLUMN(K1),5)</f>
        <v>1</v>
      </c>
      <c r="M43" s="137">
        <f>INDEX([2]PS33!$A7:$E21,COLUMN(L1),5)</f>
        <v>3</v>
      </c>
      <c r="N43" s="137">
        <f>INDEX([2]PS33!$A7:$E21,COLUMN(M1),5)</f>
        <v>2</v>
      </c>
      <c r="O43" s="137">
        <f>INDEX([2]PS33!$A7:$E21,COLUMN(N1),5)</f>
        <v>2</v>
      </c>
      <c r="P43" s="137">
        <f>INDEX([2]PS33!$A7:$E21,COLUMN(O1),5)</f>
        <v>399</v>
      </c>
      <c r="Q43" s="138">
        <v>0</v>
      </c>
      <c r="R43" s="139">
        <f t="shared" si="0"/>
        <v>399</v>
      </c>
      <c r="S43" s="137"/>
    </row>
    <row r="44" spans="1:19" ht="15.75">
      <c r="A44" s="130">
        <v>34</v>
      </c>
      <c r="B44" s="132" t="s">
        <v>2067</v>
      </c>
      <c r="C44" s="137">
        <f>INDEX([2]PS34!$A7:$E21,COLUMN(B1),5)</f>
        <v>5</v>
      </c>
      <c r="D44" s="137">
        <f>INDEX([2]PS34!$A7:$E21,COLUMN(C1),5)</f>
        <v>329</v>
      </c>
      <c r="E44" s="137">
        <f>INDEX([2]PS34!$A7:$E21,COLUMN(D1),5)</f>
        <v>105</v>
      </c>
      <c r="F44" s="137">
        <f>INDEX([2]PS34!$A7:$E21,COLUMN(E1),5)</f>
        <v>3</v>
      </c>
      <c r="G44" s="137">
        <f>INDEX([2]PS34!$A7:$E21,COLUMN(F1),5)</f>
        <v>0</v>
      </c>
      <c r="H44" s="137">
        <f>INDEX([2]PS34!$A7:$E21,COLUMN(G1),5)</f>
        <v>0</v>
      </c>
      <c r="I44" s="137">
        <f>INDEX([2]PS34!$A7:$E21,COLUMN(H1),5)</f>
        <v>0</v>
      </c>
      <c r="J44" s="137">
        <f>INDEX([2]PS34!$A7:$E21,COLUMN(I1),5)</f>
        <v>0</v>
      </c>
      <c r="K44" s="137">
        <f>INDEX([2]PS34!$A7:$E21,COLUMN(J1),5)</f>
        <v>1</v>
      </c>
      <c r="L44" s="137">
        <f>INDEX([2]PS34!$A7:$E21,COLUMN(K1),5)</f>
        <v>1</v>
      </c>
      <c r="M44" s="137">
        <f>INDEX([2]PS34!$A7:$E21,COLUMN(L1),5)</f>
        <v>13</v>
      </c>
      <c r="N44" s="137">
        <f>INDEX([2]PS34!$A7:$E21,COLUMN(M1),5)</f>
        <v>3</v>
      </c>
      <c r="O44" s="137">
        <f>INDEX([2]PS34!$A7:$E21,COLUMN(N1),5)</f>
        <v>2</v>
      </c>
      <c r="P44" s="137">
        <f>INDEX([2]PS34!$A7:$E21,COLUMN(O1),5)</f>
        <v>462</v>
      </c>
      <c r="Q44" s="138">
        <v>0</v>
      </c>
      <c r="R44" s="139">
        <f t="shared" si="0"/>
        <v>462</v>
      </c>
      <c r="S44" s="137"/>
    </row>
    <row r="45" spans="1:19" ht="15.75">
      <c r="A45" s="130">
        <v>35</v>
      </c>
      <c r="B45" s="132" t="s">
        <v>2068</v>
      </c>
      <c r="C45" s="137">
        <f>INDEX([2]PS35!$A7:$E21,COLUMN(B1),5)</f>
        <v>1</v>
      </c>
      <c r="D45" s="137">
        <f>INDEX([2]PS35!$A7:$E21,COLUMN(C1),5)</f>
        <v>360</v>
      </c>
      <c r="E45" s="137">
        <f>INDEX([2]PS35!$A7:$E21,COLUMN(D1),5)</f>
        <v>268</v>
      </c>
      <c r="F45" s="137">
        <f>INDEX([2]PS35!$A7:$E21,COLUMN(E1),5)</f>
        <v>4</v>
      </c>
      <c r="G45" s="137">
        <f>INDEX([2]PS35!$A7:$E21,COLUMN(F1),5)</f>
        <v>7</v>
      </c>
      <c r="H45" s="137">
        <f>INDEX([2]PS35!$A7:$E21,COLUMN(G1),5)</f>
        <v>3</v>
      </c>
      <c r="I45" s="137">
        <f>INDEX([2]PS35!$A7:$E21,COLUMN(H1),5)</f>
        <v>0</v>
      </c>
      <c r="J45" s="137">
        <f>INDEX([2]PS35!$A7:$E21,COLUMN(I1),5)</f>
        <v>0</v>
      </c>
      <c r="K45" s="137">
        <f>INDEX([2]PS35!$A7:$E21,COLUMN(J1),5)</f>
        <v>0</v>
      </c>
      <c r="L45" s="137">
        <f>INDEX([2]PS35!$A7:$E21,COLUMN(K1),5)</f>
        <v>0</v>
      </c>
      <c r="M45" s="137">
        <f>INDEX([2]PS35!$A7:$E21,COLUMN(L1),5)</f>
        <v>5</v>
      </c>
      <c r="N45" s="137">
        <f>INDEX([2]PS35!$A7:$E21,COLUMN(M1),5)</f>
        <v>1</v>
      </c>
      <c r="O45" s="137">
        <f>INDEX([2]PS35!$A7:$E21,COLUMN(N1),5)</f>
        <v>6</v>
      </c>
      <c r="P45" s="137">
        <f>INDEX([2]PS35!$A7:$E21,COLUMN(O1),5)</f>
        <v>655</v>
      </c>
      <c r="Q45" s="138">
        <v>0</v>
      </c>
      <c r="R45" s="139">
        <f t="shared" si="0"/>
        <v>655</v>
      </c>
      <c r="S45" s="137"/>
    </row>
    <row r="46" spans="1:19" ht="15.75">
      <c r="A46" s="130">
        <v>36</v>
      </c>
      <c r="B46" s="132" t="s">
        <v>2069</v>
      </c>
      <c r="C46" s="137">
        <f>INDEX([2]PS36!$A7:$E21,COLUMN(B1),5)</f>
        <v>2</v>
      </c>
      <c r="D46" s="137">
        <f>INDEX([2]PS36!$A7:$E21,COLUMN(C1),5)</f>
        <v>362</v>
      </c>
      <c r="E46" s="137">
        <f>INDEX([2]PS36!$A7:$E21,COLUMN(D1),5)</f>
        <v>169</v>
      </c>
      <c r="F46" s="137">
        <f>INDEX([2]PS36!$A7:$E21,COLUMN(E1),5)</f>
        <v>3</v>
      </c>
      <c r="G46" s="137">
        <f>INDEX([2]PS36!$A7:$E21,COLUMN(F1),5)</f>
        <v>5</v>
      </c>
      <c r="H46" s="137">
        <f>INDEX([2]PS36!$A7:$E21,COLUMN(G1),5)</f>
        <v>1</v>
      </c>
      <c r="I46" s="137">
        <f>INDEX([2]PS36!$A7:$E21,COLUMN(H1),5)</f>
        <v>1</v>
      </c>
      <c r="J46" s="137">
        <f>INDEX([2]PS36!$A7:$E21,COLUMN(I1),5)</f>
        <v>2</v>
      </c>
      <c r="K46" s="137">
        <f>INDEX([2]PS36!$A7:$E21,COLUMN(J1),5)</f>
        <v>1</v>
      </c>
      <c r="L46" s="137">
        <f>INDEX([2]PS36!$A7:$E21,COLUMN(K1),5)</f>
        <v>1</v>
      </c>
      <c r="M46" s="137">
        <f>INDEX([2]PS36!$A7:$E21,COLUMN(L1),5)</f>
        <v>5</v>
      </c>
      <c r="N46" s="137">
        <f>INDEX([2]PS36!$A7:$E21,COLUMN(M1),5)</f>
        <v>3</v>
      </c>
      <c r="O46" s="137">
        <f>INDEX([2]PS36!$A7:$E21,COLUMN(N1),5)</f>
        <v>3</v>
      </c>
      <c r="P46" s="137">
        <f>INDEX([2]PS36!$A7:$E21,COLUMN(O1),5)</f>
        <v>558</v>
      </c>
      <c r="Q46" s="138">
        <v>0</v>
      </c>
      <c r="R46" s="139">
        <f t="shared" si="0"/>
        <v>558</v>
      </c>
      <c r="S46" s="137"/>
    </row>
    <row r="47" spans="1:19" ht="15.75">
      <c r="A47" s="130">
        <v>37</v>
      </c>
      <c r="B47" s="132" t="s">
        <v>2070</v>
      </c>
      <c r="C47" s="137">
        <f>INDEX([2]PS37!$A7:$E21,COLUMN(B1),5)</f>
        <v>0</v>
      </c>
      <c r="D47" s="137">
        <f>INDEX([2]PS37!$A7:$E21,COLUMN(C1),5)</f>
        <v>128</v>
      </c>
      <c r="E47" s="137">
        <f>INDEX([2]PS37!$A7:$E21,COLUMN(D1),5)</f>
        <v>210</v>
      </c>
      <c r="F47" s="137">
        <f>INDEX([2]PS37!$A7:$E21,COLUMN(E1),5)</f>
        <v>0</v>
      </c>
      <c r="G47" s="137">
        <f>INDEX([2]PS37!$A7:$E21,COLUMN(F1),5)</f>
        <v>1</v>
      </c>
      <c r="H47" s="137">
        <f>INDEX([2]PS37!$A7:$E21,COLUMN(G1),5)</f>
        <v>0</v>
      </c>
      <c r="I47" s="137">
        <f>INDEX([2]PS37!$A7:$E21,COLUMN(H1),5)</f>
        <v>0</v>
      </c>
      <c r="J47" s="137">
        <f>INDEX([2]PS37!$A7:$E21,COLUMN(I1),5)</f>
        <v>0</v>
      </c>
      <c r="K47" s="137">
        <f>INDEX([2]PS37!$A7:$E21,COLUMN(J1),5)</f>
        <v>0</v>
      </c>
      <c r="L47" s="137">
        <f>INDEX([2]PS37!$A7:$E21,COLUMN(K1),5)</f>
        <v>0</v>
      </c>
      <c r="M47" s="137">
        <f>INDEX([2]PS37!$A7:$E21,COLUMN(L1),5)</f>
        <v>3</v>
      </c>
      <c r="N47" s="137">
        <f>INDEX([2]PS37!$A7:$E21,COLUMN(M1),5)</f>
        <v>0</v>
      </c>
      <c r="O47" s="137">
        <f>INDEX([2]PS37!$A7:$E21,COLUMN(N1),5)</f>
        <v>0</v>
      </c>
      <c r="P47" s="137">
        <f>INDEX([2]PS37!$A7:$E21,COLUMN(O1),5)</f>
        <v>342</v>
      </c>
      <c r="Q47" s="138">
        <v>0</v>
      </c>
      <c r="R47" s="139">
        <f t="shared" si="0"/>
        <v>342</v>
      </c>
      <c r="S47" s="137"/>
    </row>
    <row r="48" spans="1:19" ht="15.75">
      <c r="A48" s="130">
        <v>38</v>
      </c>
      <c r="B48" s="132" t="s">
        <v>2071</v>
      </c>
      <c r="C48" s="137">
        <f>INDEX([2]PS38!$A7:$E21,COLUMN(B1),5)</f>
        <v>0</v>
      </c>
      <c r="D48" s="137">
        <f>INDEX([2]PS38!$A7:$E21,COLUMN(C1),5)</f>
        <v>12</v>
      </c>
      <c r="E48" s="137">
        <f>INDEX([2]PS38!$A7:$E21,COLUMN(D1),5)</f>
        <v>1</v>
      </c>
      <c r="F48" s="137">
        <f>INDEX([2]PS38!$A7:$E21,COLUMN(E1),5)</f>
        <v>0</v>
      </c>
      <c r="G48" s="137">
        <f>INDEX([2]PS38!$A7:$E21,COLUMN(F1),5)</f>
        <v>0</v>
      </c>
      <c r="H48" s="137">
        <f>INDEX([2]PS38!$A7:$E21,COLUMN(G1),5)</f>
        <v>0</v>
      </c>
      <c r="I48" s="137">
        <f>INDEX([2]PS38!$A7:$E21,COLUMN(H1),5)</f>
        <v>0</v>
      </c>
      <c r="J48" s="137">
        <f>INDEX([2]PS38!$A7:$E21,COLUMN(I1),5)</f>
        <v>0</v>
      </c>
      <c r="K48" s="137">
        <f>INDEX([2]PS38!$A7:$E21,COLUMN(J1),5)</f>
        <v>0</v>
      </c>
      <c r="L48" s="137">
        <f>INDEX([2]PS38!$A7:$E21,COLUMN(K1),5)</f>
        <v>0</v>
      </c>
      <c r="M48" s="137">
        <f>INDEX([2]PS38!$A7:$E21,COLUMN(L1),5)</f>
        <v>0</v>
      </c>
      <c r="N48" s="137">
        <f>INDEX([2]PS38!$A7:$E21,COLUMN(M1),5)</f>
        <v>0</v>
      </c>
      <c r="O48" s="137">
        <f>INDEX([2]PS38!$A7:$E21,COLUMN(N1),5)</f>
        <v>0</v>
      </c>
      <c r="P48" s="137">
        <f>INDEX([2]PS38!$A7:$E21,COLUMN(O1),5)</f>
        <v>13</v>
      </c>
      <c r="Q48" s="138">
        <v>0</v>
      </c>
      <c r="R48" s="139">
        <f t="shared" si="0"/>
        <v>13</v>
      </c>
      <c r="S48" s="137"/>
    </row>
    <row r="49" spans="1:19" ht="15.75">
      <c r="A49" s="130">
        <v>39</v>
      </c>
      <c r="B49" s="132" t="s">
        <v>2072</v>
      </c>
      <c r="C49" s="137">
        <f>INDEX([2]PS39!$A7:$E21,COLUMN(B1),5)</f>
        <v>0</v>
      </c>
      <c r="D49" s="137">
        <f>INDEX([2]PS39!$A7:$E21,COLUMN(C1),5)</f>
        <v>13</v>
      </c>
      <c r="E49" s="137">
        <f>INDEX([2]PS39!$A7:$E21,COLUMN(D1),5)</f>
        <v>0</v>
      </c>
      <c r="F49" s="137">
        <f>INDEX([2]PS39!$A7:$E21,COLUMN(E1),5)</f>
        <v>0</v>
      </c>
      <c r="G49" s="137">
        <f>INDEX([2]PS39!$A7:$E21,COLUMN(F1),5)</f>
        <v>0</v>
      </c>
      <c r="H49" s="137">
        <f>INDEX([2]PS39!$A7:$E21,COLUMN(G1),5)</f>
        <v>0</v>
      </c>
      <c r="I49" s="137">
        <f>INDEX([2]PS39!$A7:$E21,COLUMN(H1),5)</f>
        <v>0</v>
      </c>
      <c r="J49" s="137">
        <f>INDEX([2]PS39!$A7:$E21,COLUMN(I1),5)</f>
        <v>0</v>
      </c>
      <c r="K49" s="137">
        <f>INDEX([2]PS39!$A7:$E21,COLUMN(J1),5)</f>
        <v>0</v>
      </c>
      <c r="L49" s="137">
        <f>INDEX([2]PS39!$A7:$E21,COLUMN(K1),5)</f>
        <v>0</v>
      </c>
      <c r="M49" s="137">
        <f>INDEX([2]PS39!$A7:$E21,COLUMN(L1),5)</f>
        <v>0</v>
      </c>
      <c r="N49" s="137">
        <f>INDEX([2]PS39!$A7:$E21,COLUMN(M1),5)</f>
        <v>0</v>
      </c>
      <c r="O49" s="137">
        <f>INDEX([2]PS39!$A7:$E21,COLUMN(N1),5)</f>
        <v>0</v>
      </c>
      <c r="P49" s="137">
        <f>INDEX([2]PS39!$A7:$E21,COLUMN(O1),5)</f>
        <v>13</v>
      </c>
      <c r="Q49" s="138">
        <v>0</v>
      </c>
      <c r="R49" s="139">
        <f t="shared" si="0"/>
        <v>13</v>
      </c>
      <c r="S49" s="137"/>
    </row>
    <row r="50" spans="1:19" ht="15.75">
      <c r="A50" s="130">
        <v>40</v>
      </c>
      <c r="B50" s="132" t="s">
        <v>2073</v>
      </c>
      <c r="C50" s="137">
        <f>INDEX([2]PS40!$A7:$E21,COLUMN(B1),5)</f>
        <v>0</v>
      </c>
      <c r="D50" s="137">
        <f>INDEX([2]PS40!$A7:$E21,COLUMN(C1),5)</f>
        <v>8</v>
      </c>
      <c r="E50" s="137">
        <f>INDEX([2]PS40!$A7:$E21,COLUMN(D1),5)</f>
        <v>3</v>
      </c>
      <c r="F50" s="137">
        <f>INDEX([2]PS40!$A7:$E21,COLUMN(E1),5)</f>
        <v>0</v>
      </c>
      <c r="G50" s="137">
        <f>INDEX([2]PS40!$A7:$E21,COLUMN(F1),5)</f>
        <v>0</v>
      </c>
      <c r="H50" s="137">
        <f>INDEX([2]PS40!$A7:$E21,COLUMN(G1),5)</f>
        <v>0</v>
      </c>
      <c r="I50" s="137">
        <f>INDEX([2]PS40!$A7:$E21,COLUMN(H1),5)</f>
        <v>0</v>
      </c>
      <c r="J50" s="137">
        <f>INDEX([2]PS40!$A7:$E21,COLUMN(I1),5)</f>
        <v>0</v>
      </c>
      <c r="K50" s="137">
        <f>INDEX([2]PS40!$A7:$E21,COLUMN(J1),5)</f>
        <v>0</v>
      </c>
      <c r="L50" s="137">
        <f>INDEX([2]PS40!$A7:$E21,COLUMN(K1),5)</f>
        <v>1</v>
      </c>
      <c r="M50" s="137">
        <f>INDEX([2]PS40!$A7:$E21,COLUMN(L1),5)</f>
        <v>0</v>
      </c>
      <c r="N50" s="137">
        <f>INDEX([2]PS40!$A7:$E21,COLUMN(M1),5)</f>
        <v>0</v>
      </c>
      <c r="O50" s="137">
        <f>INDEX([2]PS40!$A7:$E21,COLUMN(N1),5)</f>
        <v>0</v>
      </c>
      <c r="P50" s="137">
        <f>INDEX([2]PS40!$A7:$E21,COLUMN(O1),5)</f>
        <v>12</v>
      </c>
      <c r="Q50" s="138">
        <v>0</v>
      </c>
      <c r="R50" s="139">
        <f t="shared" si="0"/>
        <v>12</v>
      </c>
      <c r="S50" s="137"/>
    </row>
    <row r="51" spans="1:19" ht="15.75">
      <c r="A51" s="130">
        <v>41</v>
      </c>
      <c r="B51" s="132" t="s">
        <v>2074</v>
      </c>
      <c r="C51" s="137">
        <f>INDEX([2]PS41!$A7:$E21,COLUMN(B1),5)</f>
        <v>0</v>
      </c>
      <c r="D51" s="137">
        <f>INDEX([2]PS41!$A7:$E21,COLUMN(C1),5)</f>
        <v>218</v>
      </c>
      <c r="E51" s="137">
        <f>INDEX([2]PS41!$A7:$E21,COLUMN(D1),5)</f>
        <v>44</v>
      </c>
      <c r="F51" s="137">
        <f>INDEX([2]PS41!$A7:$E21,COLUMN(E1),5)</f>
        <v>1</v>
      </c>
      <c r="G51" s="137">
        <f>INDEX([2]PS41!$A7:$E21,COLUMN(F1),5)</f>
        <v>1</v>
      </c>
      <c r="H51" s="137">
        <f>INDEX([2]PS41!$A7:$E21,COLUMN(G1),5)</f>
        <v>0</v>
      </c>
      <c r="I51" s="137">
        <f>INDEX([2]PS41!$A7:$E21,COLUMN(H1),5)</f>
        <v>0</v>
      </c>
      <c r="J51" s="137">
        <f>INDEX([2]PS41!$A7:$E21,COLUMN(I1),5)</f>
        <v>0</v>
      </c>
      <c r="K51" s="137">
        <f>INDEX([2]PS41!$A7:$E21,COLUMN(J1),5)</f>
        <v>1</v>
      </c>
      <c r="L51" s="137">
        <f>INDEX([2]PS41!$A7:$E21,COLUMN(K1),5)</f>
        <v>2</v>
      </c>
      <c r="M51" s="137">
        <f>INDEX([2]PS41!$A7:$E21,COLUMN(L1),5)</f>
        <v>0</v>
      </c>
      <c r="N51" s="137">
        <f>INDEX([2]PS41!$A7:$E21,COLUMN(M1),5)</f>
        <v>0</v>
      </c>
      <c r="O51" s="137">
        <f>INDEX([2]PS41!$A7:$E21,COLUMN(N1),5)</f>
        <v>2</v>
      </c>
      <c r="P51" s="137">
        <f>INDEX([2]PS41!$A7:$E21,COLUMN(O1),5)</f>
        <v>269</v>
      </c>
      <c r="Q51" s="138">
        <v>0</v>
      </c>
      <c r="R51" s="139">
        <f t="shared" si="0"/>
        <v>269</v>
      </c>
      <c r="S51" s="137"/>
    </row>
    <row r="52" spans="1:19" ht="15.75">
      <c r="A52" s="130">
        <v>42</v>
      </c>
      <c r="B52" s="132" t="s">
        <v>2075</v>
      </c>
      <c r="C52" s="137">
        <f>INDEX([2]PS42!$A7:$E21,COLUMN(B1),5)</f>
        <v>0</v>
      </c>
      <c r="D52" s="137">
        <f>INDEX([2]PS42!$A7:$E21,COLUMN(C1),5)</f>
        <v>72</v>
      </c>
      <c r="E52" s="137">
        <f>INDEX([2]PS42!$A7:$E21,COLUMN(D1),5)</f>
        <v>176</v>
      </c>
      <c r="F52" s="137">
        <f>INDEX([2]PS42!$A7:$E21,COLUMN(E1),5)</f>
        <v>1</v>
      </c>
      <c r="G52" s="137">
        <f>INDEX([2]PS42!$A7:$E21,COLUMN(F1),5)</f>
        <v>1</v>
      </c>
      <c r="H52" s="137">
        <f>INDEX([2]PS42!$A7:$E21,COLUMN(G1),5)</f>
        <v>0</v>
      </c>
      <c r="I52" s="137">
        <f>INDEX([2]PS42!$A7:$E21,COLUMN(H1),5)</f>
        <v>0</v>
      </c>
      <c r="J52" s="137">
        <f>INDEX([2]PS42!$A7:$E21,COLUMN(I1),5)</f>
        <v>1</v>
      </c>
      <c r="K52" s="137">
        <f>INDEX([2]PS42!$A7:$E21,COLUMN(J1),5)</f>
        <v>0</v>
      </c>
      <c r="L52" s="137">
        <f>INDEX([2]PS42!$A7:$E21,COLUMN(K1),5)</f>
        <v>0</v>
      </c>
      <c r="M52" s="137">
        <f>INDEX([2]PS42!$A7:$E21,COLUMN(L1),5)</f>
        <v>2</v>
      </c>
      <c r="N52" s="137">
        <f>INDEX([2]PS42!$A7:$E21,COLUMN(M1),5)</f>
        <v>0</v>
      </c>
      <c r="O52" s="137">
        <f>INDEX([2]PS42!$A7:$E21,COLUMN(N1),5)</f>
        <v>3</v>
      </c>
      <c r="P52" s="137">
        <f>INDEX([2]PS42!$A7:$E21,COLUMN(O1),5)</f>
        <v>256</v>
      </c>
      <c r="Q52" s="138">
        <v>0</v>
      </c>
      <c r="R52" s="139">
        <f t="shared" si="0"/>
        <v>256</v>
      </c>
      <c r="S52" s="137"/>
    </row>
    <row r="53" spans="1:19" ht="15.75">
      <c r="A53" s="130">
        <v>43</v>
      </c>
      <c r="B53" s="132" t="s">
        <v>2076</v>
      </c>
      <c r="C53" s="137">
        <f>INDEX([2]PS43!$A7:$E21,COLUMN(B1),5)</f>
        <v>2</v>
      </c>
      <c r="D53" s="137">
        <f>INDEX([2]PS43!$A7:$E21,COLUMN(C1),5)</f>
        <v>533</v>
      </c>
      <c r="E53" s="137">
        <f>INDEX([2]PS43!$A7:$E21,COLUMN(D1),5)</f>
        <v>22</v>
      </c>
      <c r="F53" s="137">
        <f>INDEX([2]PS43!$A7:$E21,COLUMN(E1),5)</f>
        <v>0</v>
      </c>
      <c r="G53" s="137">
        <f>INDEX([2]PS43!$A7:$E21,COLUMN(F1),5)</f>
        <v>0</v>
      </c>
      <c r="H53" s="137">
        <f>INDEX([2]PS43!$A7:$E21,COLUMN(G1),5)</f>
        <v>0</v>
      </c>
      <c r="I53" s="137">
        <f>INDEX([2]PS43!$A7:$E21,COLUMN(H1),5)</f>
        <v>0</v>
      </c>
      <c r="J53" s="137">
        <f>INDEX([2]PS43!$A7:$E21,COLUMN(I1),5)</f>
        <v>0</v>
      </c>
      <c r="K53" s="137">
        <f>INDEX([2]PS43!$A7:$E21,COLUMN(J1),5)</f>
        <v>0</v>
      </c>
      <c r="L53" s="137">
        <f>INDEX([2]PS43!$A7:$E21,COLUMN(K1),5)</f>
        <v>1</v>
      </c>
      <c r="M53" s="137">
        <f>INDEX([2]PS43!$A7:$E21,COLUMN(L1),5)</f>
        <v>0</v>
      </c>
      <c r="N53" s="137">
        <f>INDEX([2]PS43!$A7:$E21,COLUMN(M1),5)</f>
        <v>4</v>
      </c>
      <c r="O53" s="137">
        <f>INDEX([2]PS43!$A7:$E21,COLUMN(N1),5)</f>
        <v>0</v>
      </c>
      <c r="P53" s="137">
        <f>INDEX([2]PS43!$A7:$E21,COLUMN(O1),5)</f>
        <v>562</v>
      </c>
      <c r="Q53" s="138">
        <v>0</v>
      </c>
      <c r="R53" s="139">
        <f t="shared" si="0"/>
        <v>562</v>
      </c>
      <c r="S53" s="137"/>
    </row>
    <row r="54" spans="1:19" ht="15.75">
      <c r="A54" s="130">
        <v>44</v>
      </c>
      <c r="B54" s="132" t="s">
        <v>2077</v>
      </c>
      <c r="C54" s="137">
        <f>INDEX([2]PS44!$A7:$E21,COLUMN(B1),5)</f>
        <v>0</v>
      </c>
      <c r="D54" s="137">
        <f>INDEX([2]PS44!$A7:$E21,COLUMN(C1),5)</f>
        <v>315</v>
      </c>
      <c r="E54" s="137">
        <f>INDEX([2]PS44!$A7:$E21,COLUMN(D1),5)</f>
        <v>34</v>
      </c>
      <c r="F54" s="137">
        <f>INDEX([2]PS44!$A7:$E21,COLUMN(E1),5)</f>
        <v>1</v>
      </c>
      <c r="G54" s="137">
        <f>INDEX([2]PS44!$A7:$E21,COLUMN(F1),5)</f>
        <v>2</v>
      </c>
      <c r="H54" s="137">
        <f>INDEX([2]PS44!$A7:$E21,COLUMN(G1),5)</f>
        <v>0</v>
      </c>
      <c r="I54" s="137">
        <f>INDEX([2]PS44!$A7:$E21,COLUMN(H1),5)</f>
        <v>0</v>
      </c>
      <c r="J54" s="137">
        <f>INDEX([2]PS44!$A7:$E21,COLUMN(I1),5)</f>
        <v>0</v>
      </c>
      <c r="K54" s="137">
        <f>INDEX([2]PS44!$A7:$E21,COLUMN(J1),5)</f>
        <v>0</v>
      </c>
      <c r="L54" s="137">
        <f>INDEX([2]PS44!$A7:$E21,COLUMN(K1),5)</f>
        <v>0</v>
      </c>
      <c r="M54" s="137">
        <f>INDEX([2]PS44!$A7:$E21,COLUMN(L1),5)</f>
        <v>0</v>
      </c>
      <c r="N54" s="137">
        <f>INDEX([2]PS44!$A7:$E21,COLUMN(M1),5)</f>
        <v>0</v>
      </c>
      <c r="O54" s="137">
        <f>INDEX([2]PS44!$A7:$E21,COLUMN(N1),5)</f>
        <v>0</v>
      </c>
      <c r="P54" s="137">
        <f>INDEX([2]PS44!$A7:$E21,COLUMN(O1),5)</f>
        <v>352</v>
      </c>
      <c r="Q54" s="138">
        <v>0</v>
      </c>
      <c r="R54" s="139">
        <f t="shared" si="0"/>
        <v>352</v>
      </c>
      <c r="S54" s="137"/>
    </row>
    <row r="55" spans="1:19" ht="15.75">
      <c r="A55" s="130">
        <v>45</v>
      </c>
      <c r="B55" s="132" t="s">
        <v>2078</v>
      </c>
      <c r="C55" s="137">
        <f>INDEX([2]PS45!$A7:$E21,COLUMN(B1),5)</f>
        <v>4</v>
      </c>
      <c r="D55" s="137">
        <f>INDEX([2]PS45!$A7:$E21,COLUMN(C1),5)</f>
        <v>551</v>
      </c>
      <c r="E55" s="137">
        <f>INDEX([2]PS45!$A7:$E21,COLUMN(D1),5)</f>
        <v>125</v>
      </c>
      <c r="F55" s="137">
        <f>INDEX([2]PS45!$A7:$E21,COLUMN(E1),5)</f>
        <v>3</v>
      </c>
      <c r="G55" s="137">
        <f>INDEX([2]PS45!$A7:$E21,COLUMN(F1),5)</f>
        <v>1</v>
      </c>
      <c r="H55" s="137">
        <f>INDEX([2]PS45!$A7:$E21,COLUMN(G1),5)</f>
        <v>0</v>
      </c>
      <c r="I55" s="137">
        <f>INDEX([2]PS45!$A7:$E21,COLUMN(H1),5)</f>
        <v>1</v>
      </c>
      <c r="J55" s="137">
        <f>INDEX([2]PS45!$A7:$E21,COLUMN(I1),5)</f>
        <v>2</v>
      </c>
      <c r="K55" s="137">
        <f>INDEX([2]PS45!$A7:$E21,COLUMN(J1),5)</f>
        <v>0</v>
      </c>
      <c r="L55" s="137">
        <f>INDEX([2]PS45!$A7:$E21,COLUMN(K1),5)</f>
        <v>0</v>
      </c>
      <c r="M55" s="137">
        <f>INDEX([2]PS45!$A7:$E21,COLUMN(L1),5)</f>
        <v>4</v>
      </c>
      <c r="N55" s="137">
        <f>INDEX([2]PS45!$A7:$E21,COLUMN(M1),5)</f>
        <v>6</v>
      </c>
      <c r="O55" s="137">
        <f>INDEX([2]PS45!$A7:$E21,COLUMN(N1),5)</f>
        <v>4</v>
      </c>
      <c r="P55" s="137">
        <f>INDEX([2]PS45!$A7:$E21,COLUMN(O1),5)</f>
        <v>701</v>
      </c>
      <c r="Q55" s="138">
        <v>0</v>
      </c>
      <c r="R55" s="139">
        <f t="shared" si="0"/>
        <v>701</v>
      </c>
      <c r="S55" s="137"/>
    </row>
    <row r="56" spans="1:19" ht="15.75">
      <c r="A56" s="130">
        <v>46</v>
      </c>
      <c r="B56" s="132" t="s">
        <v>2079</v>
      </c>
      <c r="C56" s="137">
        <f>INDEX([2]PS46!$A7:$E21,COLUMN(B1),5)</f>
        <v>3</v>
      </c>
      <c r="D56" s="137">
        <f>INDEX([2]PS46!$A7:$E21,COLUMN(C1),5)</f>
        <v>255</v>
      </c>
      <c r="E56" s="137">
        <f>INDEX([2]PS46!$A7:$E21,COLUMN(D1),5)</f>
        <v>463</v>
      </c>
      <c r="F56" s="137">
        <f>INDEX([2]PS46!$A7:$E21,COLUMN(E1),5)</f>
        <v>2</v>
      </c>
      <c r="G56" s="137">
        <f>INDEX([2]PS46!$A7:$E21,COLUMN(F1),5)</f>
        <v>0</v>
      </c>
      <c r="H56" s="137">
        <f>INDEX([2]PS46!$A7:$E21,COLUMN(G1),5)</f>
        <v>1</v>
      </c>
      <c r="I56" s="137">
        <f>INDEX([2]PS46!$A7:$E21,COLUMN(H1),5)</f>
        <v>1</v>
      </c>
      <c r="J56" s="137">
        <f>INDEX([2]PS46!$A7:$E21,COLUMN(I1),5)</f>
        <v>0</v>
      </c>
      <c r="K56" s="137">
        <f>INDEX([2]PS46!$A7:$E21,COLUMN(J1),5)</f>
        <v>0</v>
      </c>
      <c r="L56" s="137">
        <f>INDEX([2]PS46!$A7:$E21,COLUMN(K1),5)</f>
        <v>0</v>
      </c>
      <c r="M56" s="137">
        <f>INDEX([2]PS46!$A7:$E21,COLUMN(L1),5)</f>
        <v>6</v>
      </c>
      <c r="N56" s="137">
        <f>INDEX([2]PS46!$A7:$E21,COLUMN(M1),5)</f>
        <v>1</v>
      </c>
      <c r="O56" s="137">
        <f>INDEX([2]PS46!$A7:$E21,COLUMN(N1),5)</f>
        <v>1</v>
      </c>
      <c r="P56" s="137">
        <f>INDEX([2]PS46!$A7:$E21,COLUMN(O1),5)</f>
        <v>733</v>
      </c>
      <c r="Q56" s="138">
        <v>0</v>
      </c>
      <c r="R56" s="139">
        <f t="shared" si="0"/>
        <v>733</v>
      </c>
      <c r="S56" s="137"/>
    </row>
    <row r="57" spans="1:19" ht="15.75">
      <c r="A57" s="130">
        <v>47</v>
      </c>
      <c r="B57" s="132" t="s">
        <v>2080</v>
      </c>
      <c r="C57" s="137">
        <f>INDEX([2]PS47!$A7:$E21,COLUMN(B1),5)</f>
        <v>0</v>
      </c>
      <c r="D57" s="137">
        <f>INDEX([2]PS47!$A7:$E21,COLUMN(C1),5)</f>
        <v>10</v>
      </c>
      <c r="E57" s="137">
        <f>INDEX([2]PS47!$A7:$E21,COLUMN(D1),5)</f>
        <v>217</v>
      </c>
      <c r="F57" s="137">
        <f>INDEX([2]PS47!$A7:$E21,COLUMN(E1),5)</f>
        <v>0</v>
      </c>
      <c r="G57" s="137">
        <f>INDEX([2]PS47!$A7:$E21,COLUMN(F1),5)</f>
        <v>0</v>
      </c>
      <c r="H57" s="137">
        <f>INDEX([2]PS47!$A7:$E21,COLUMN(G1),5)</f>
        <v>0</v>
      </c>
      <c r="I57" s="137">
        <f>INDEX([2]PS47!$A7:$E21,COLUMN(H1),5)</f>
        <v>0</v>
      </c>
      <c r="J57" s="137">
        <f>INDEX([2]PS47!$A7:$E21,COLUMN(I1),5)</f>
        <v>0</v>
      </c>
      <c r="K57" s="137">
        <f>INDEX([2]PS47!$A7:$E21,COLUMN(J1),5)</f>
        <v>0</v>
      </c>
      <c r="L57" s="137">
        <f>INDEX([2]PS47!$A7:$E21,COLUMN(K1),5)</f>
        <v>1</v>
      </c>
      <c r="M57" s="137">
        <f>INDEX([2]PS47!$A7:$E21,COLUMN(L1),5)</f>
        <v>0</v>
      </c>
      <c r="N57" s="137">
        <f>INDEX([2]PS47!$A7:$E21,COLUMN(M1),5)</f>
        <v>1</v>
      </c>
      <c r="O57" s="137">
        <f>INDEX([2]PS47!$A7:$E21,COLUMN(N1),5)</f>
        <v>2</v>
      </c>
      <c r="P57" s="137">
        <f>INDEX([2]PS47!$A7:$E21,COLUMN(O1),5)</f>
        <v>231</v>
      </c>
      <c r="Q57" s="138">
        <v>0</v>
      </c>
      <c r="R57" s="139">
        <f t="shared" si="0"/>
        <v>231</v>
      </c>
      <c r="S57" s="137"/>
    </row>
    <row r="58" spans="1:19" ht="15.75">
      <c r="A58" s="130">
        <v>48</v>
      </c>
      <c r="B58" s="132" t="s">
        <v>2081</v>
      </c>
      <c r="C58" s="137">
        <f>INDEX([2]PS48!$A7:$E21,COLUMN(B1),5)</f>
        <v>0</v>
      </c>
      <c r="D58" s="137">
        <f>INDEX([2]PS48!$A7:$E21,COLUMN(C1),5)</f>
        <v>309</v>
      </c>
      <c r="E58" s="137">
        <f>INDEX([2]PS48!$A7:$E21,COLUMN(D1),5)</f>
        <v>155</v>
      </c>
      <c r="F58" s="137">
        <f>INDEX([2]PS48!$A7:$E21,COLUMN(E1),5)</f>
        <v>1</v>
      </c>
      <c r="G58" s="137">
        <f>INDEX([2]PS48!$A7:$E21,COLUMN(F1),5)</f>
        <v>2</v>
      </c>
      <c r="H58" s="137">
        <f>INDEX([2]PS48!$A7:$E21,COLUMN(G1),5)</f>
        <v>1</v>
      </c>
      <c r="I58" s="137">
        <f>INDEX([2]PS48!$A7:$E21,COLUMN(H1),5)</f>
        <v>0</v>
      </c>
      <c r="J58" s="137">
        <f>INDEX([2]PS48!$A7:$E21,COLUMN(I1),5)</f>
        <v>0</v>
      </c>
      <c r="K58" s="137">
        <f>INDEX([2]PS48!$A7:$E21,COLUMN(J1),5)</f>
        <v>0</v>
      </c>
      <c r="L58" s="137">
        <f>INDEX([2]PS48!$A7:$E21,COLUMN(K1),5)</f>
        <v>2</v>
      </c>
      <c r="M58" s="137">
        <f>INDEX([2]PS48!$A7:$E21,COLUMN(L1),5)</f>
        <v>2</v>
      </c>
      <c r="N58" s="137">
        <f>INDEX([2]PS48!$A7:$E21,COLUMN(M1),5)</f>
        <v>3</v>
      </c>
      <c r="O58" s="137">
        <f>INDEX([2]PS48!$A7:$E21,COLUMN(N1),5)</f>
        <v>0</v>
      </c>
      <c r="P58" s="137">
        <f>INDEX([2]PS48!$A7:$E21,COLUMN(O1),5)</f>
        <v>475</v>
      </c>
      <c r="Q58" s="138">
        <v>0</v>
      </c>
      <c r="R58" s="139">
        <f t="shared" si="0"/>
        <v>475</v>
      </c>
      <c r="S58" s="137"/>
    </row>
    <row r="59" spans="1:19" ht="15.75">
      <c r="A59" s="130">
        <v>49</v>
      </c>
      <c r="B59" s="132" t="s">
        <v>2082</v>
      </c>
      <c r="C59" s="137">
        <f>INDEX([2]PS49!$A7:$E21,COLUMN(B1),5)</f>
        <v>1</v>
      </c>
      <c r="D59" s="137">
        <f>INDEX([2]PS49!$A7:$E21,COLUMN(C1),5)</f>
        <v>169</v>
      </c>
      <c r="E59" s="137">
        <f>INDEX([2]PS49!$A7:$E21,COLUMN(D1),5)</f>
        <v>31</v>
      </c>
      <c r="F59" s="137">
        <f>INDEX([2]PS49!$A7:$E21,COLUMN(E1),5)</f>
        <v>0</v>
      </c>
      <c r="G59" s="137">
        <f>INDEX([2]PS49!$A7:$E21,COLUMN(F1),5)</f>
        <v>1</v>
      </c>
      <c r="H59" s="137">
        <f>INDEX([2]PS49!$A7:$E21,COLUMN(G1),5)</f>
        <v>1</v>
      </c>
      <c r="I59" s="137">
        <f>INDEX([2]PS49!$A7:$E21,COLUMN(H1),5)</f>
        <v>0</v>
      </c>
      <c r="J59" s="137">
        <f>INDEX([2]PS49!$A7:$E21,COLUMN(I1),5)</f>
        <v>0</v>
      </c>
      <c r="K59" s="137">
        <f>INDEX([2]PS49!$A7:$E21,COLUMN(J1),5)</f>
        <v>0</v>
      </c>
      <c r="L59" s="137">
        <f>INDEX([2]PS49!$A7:$E21,COLUMN(K1),5)</f>
        <v>0</v>
      </c>
      <c r="M59" s="137">
        <f>INDEX([2]PS49!$A7:$E21,COLUMN(L1),5)</f>
        <v>0</v>
      </c>
      <c r="N59" s="137">
        <f>INDEX([2]PS49!$A7:$E21,COLUMN(M1),5)</f>
        <v>2</v>
      </c>
      <c r="O59" s="137">
        <f>INDEX([2]PS49!$A7:$E21,COLUMN(N1),5)</f>
        <v>0</v>
      </c>
      <c r="P59" s="137">
        <f>INDEX([2]PS49!$A7:$E21,COLUMN(O1),5)</f>
        <v>205</v>
      </c>
      <c r="Q59" s="138">
        <v>0</v>
      </c>
      <c r="R59" s="139">
        <f t="shared" si="0"/>
        <v>205</v>
      </c>
      <c r="S59" s="137"/>
    </row>
    <row r="60" spans="1:19" ht="15.75">
      <c r="A60" s="130">
        <v>50</v>
      </c>
      <c r="B60" s="132" t="s">
        <v>2083</v>
      </c>
      <c r="C60" s="137">
        <f>INDEX([2]PS50!$A7:$E21,COLUMN(B1),5)</f>
        <v>4</v>
      </c>
      <c r="D60" s="137">
        <f>INDEX([2]PS50!$A7:$E21,COLUMN(C1),5)</f>
        <v>364</v>
      </c>
      <c r="E60" s="137">
        <f>INDEX([2]PS50!$A7:$E21,COLUMN(D1),5)</f>
        <v>96</v>
      </c>
      <c r="F60" s="137">
        <f>INDEX([2]PS50!$A7:$E21,COLUMN(E1),5)</f>
        <v>9</v>
      </c>
      <c r="G60" s="137">
        <f>INDEX([2]PS50!$A7:$E21,COLUMN(F1),5)</f>
        <v>0</v>
      </c>
      <c r="H60" s="137">
        <f>INDEX([2]PS50!$A7:$E21,COLUMN(G1),5)</f>
        <v>4</v>
      </c>
      <c r="I60" s="137">
        <f>INDEX([2]PS50!$A7:$E21,COLUMN(H1),5)</f>
        <v>1</v>
      </c>
      <c r="J60" s="137">
        <f>INDEX([2]PS50!$A7:$E21,COLUMN(I1),5)</f>
        <v>1</v>
      </c>
      <c r="K60" s="137">
        <f>INDEX([2]PS50!$A7:$E21,COLUMN(J1),5)</f>
        <v>1</v>
      </c>
      <c r="L60" s="137">
        <f>INDEX([2]PS50!$A7:$E21,COLUMN(K1),5)</f>
        <v>0</v>
      </c>
      <c r="M60" s="137">
        <f>INDEX([2]PS50!$A7:$E21,COLUMN(L1),5)</f>
        <v>0</v>
      </c>
      <c r="N60" s="137">
        <f>INDEX([2]PS50!$A7:$E21,COLUMN(M1),5)</f>
        <v>3</v>
      </c>
      <c r="O60" s="137">
        <f>INDEX([2]PS50!$A7:$E21,COLUMN(N1),5)</f>
        <v>1</v>
      </c>
      <c r="P60" s="137">
        <f>INDEX([2]PS50!$A7:$E21,COLUMN(O1),5)</f>
        <v>484</v>
      </c>
      <c r="Q60" s="138">
        <v>0</v>
      </c>
      <c r="R60" s="139">
        <f t="shared" si="0"/>
        <v>484</v>
      </c>
      <c r="S60" s="137"/>
    </row>
    <row r="61" spans="1:19" ht="15.75">
      <c r="A61" s="130">
        <v>51</v>
      </c>
      <c r="B61" s="132" t="s">
        <v>2084</v>
      </c>
      <c r="C61" s="137">
        <f>INDEX([2]PS51!$A7:$E21,COLUMN(B1),5)</f>
        <v>5</v>
      </c>
      <c r="D61" s="137">
        <f>INDEX([2]PS51!$A7:$E21,COLUMN(C1),5)</f>
        <v>542</v>
      </c>
      <c r="E61" s="137">
        <f>INDEX([2]PS51!$A7:$E21,COLUMN(D1),5)</f>
        <v>175</v>
      </c>
      <c r="F61" s="137">
        <f>INDEX([2]PS51!$A7:$E21,COLUMN(E1),5)</f>
        <v>8</v>
      </c>
      <c r="G61" s="137">
        <f>INDEX([2]PS51!$A7:$E21,COLUMN(F1),5)</f>
        <v>6</v>
      </c>
      <c r="H61" s="137">
        <f>INDEX([2]PS51!$A7:$E21,COLUMN(G1),5)</f>
        <v>2</v>
      </c>
      <c r="I61" s="137">
        <f>INDEX([2]PS51!$A7:$E21,COLUMN(H1),5)</f>
        <v>2</v>
      </c>
      <c r="J61" s="137">
        <f>INDEX([2]PS51!$A7:$E21,COLUMN(I1),5)</f>
        <v>3</v>
      </c>
      <c r="K61" s="137">
        <f>INDEX([2]PS51!$A7:$E21,COLUMN(J1),5)</f>
        <v>2</v>
      </c>
      <c r="L61" s="137">
        <f>INDEX([2]PS51!$A7:$E21,COLUMN(K1),5)</f>
        <v>4</v>
      </c>
      <c r="M61" s="137">
        <f>INDEX([2]PS51!$A7:$E21,COLUMN(L1),5)</f>
        <v>7</v>
      </c>
      <c r="N61" s="137">
        <f>INDEX([2]PS51!$A7:$E21,COLUMN(M1),5)</f>
        <v>9</v>
      </c>
      <c r="O61" s="137">
        <f>INDEX([2]PS51!$A7:$E21,COLUMN(N1),5)</f>
        <v>6</v>
      </c>
      <c r="P61" s="137">
        <f>INDEX([2]PS51!$A7:$E21,COLUMN(O1),5)</f>
        <v>771</v>
      </c>
      <c r="Q61" s="138">
        <v>0</v>
      </c>
      <c r="R61" s="139">
        <f t="shared" si="0"/>
        <v>771</v>
      </c>
      <c r="S61" s="137"/>
    </row>
    <row r="62" spans="1:19" ht="15.75">
      <c r="A62" s="130">
        <v>52</v>
      </c>
      <c r="B62" s="132" t="s">
        <v>2085</v>
      </c>
      <c r="C62" s="137">
        <f>INDEX([2]PS52!$A7:$E21,COLUMN(B1),5)</f>
        <v>12</v>
      </c>
      <c r="D62" s="137">
        <f>INDEX([2]PS52!$A7:$E21,COLUMN(C1),5)</f>
        <v>430</v>
      </c>
      <c r="E62" s="137">
        <f>INDEX([2]PS52!$A7:$E21,COLUMN(D1),5)</f>
        <v>203</v>
      </c>
      <c r="F62" s="137">
        <f>INDEX([2]PS52!$A7:$E21,COLUMN(E1),5)</f>
        <v>6</v>
      </c>
      <c r="G62" s="137">
        <f>INDEX([2]PS52!$A7:$E21,COLUMN(F1),5)</f>
        <v>3</v>
      </c>
      <c r="H62" s="137">
        <f>INDEX([2]PS52!$A7:$E21,COLUMN(G1),5)</f>
        <v>2</v>
      </c>
      <c r="I62" s="137">
        <f>INDEX([2]PS52!$A7:$E21,COLUMN(H1),5)</f>
        <v>2</v>
      </c>
      <c r="J62" s="137">
        <f>INDEX([2]PS52!$A7:$E21,COLUMN(I1),5)</f>
        <v>1</v>
      </c>
      <c r="K62" s="137">
        <f>INDEX([2]PS52!$A7:$E21,COLUMN(J1),5)</f>
        <v>3</v>
      </c>
      <c r="L62" s="137">
        <f>INDEX([2]PS52!$A7:$E21,COLUMN(K1),5)</f>
        <v>2</v>
      </c>
      <c r="M62" s="137">
        <f>INDEX([2]PS52!$A7:$E21,COLUMN(L1),5)</f>
        <v>4</v>
      </c>
      <c r="N62" s="137">
        <f>INDEX([2]PS52!$A7:$E21,COLUMN(M1),5)</f>
        <v>2</v>
      </c>
      <c r="O62" s="137">
        <f>INDEX([2]PS52!$A7:$E21,COLUMN(N1),5)</f>
        <v>4</v>
      </c>
      <c r="P62" s="137">
        <f>INDEX([2]PS52!$A7:$E21,COLUMN(O1),5)</f>
        <v>674</v>
      </c>
      <c r="Q62" s="138">
        <v>0</v>
      </c>
      <c r="R62" s="139">
        <f t="shared" si="0"/>
        <v>674</v>
      </c>
      <c r="S62" s="137"/>
    </row>
    <row r="63" spans="1:19" ht="15.75">
      <c r="A63" s="130">
        <v>53</v>
      </c>
      <c r="B63" s="132" t="s">
        <v>2086</v>
      </c>
      <c r="C63" s="137">
        <f>INDEX([2]PS53!$A7:$E21,COLUMN(B1),5)</f>
        <v>2</v>
      </c>
      <c r="D63" s="137">
        <f>INDEX([2]PS53!$A7:$E21,COLUMN(C1),5)</f>
        <v>578</v>
      </c>
      <c r="E63" s="137">
        <f>INDEX([2]PS53!$A7:$E21,COLUMN(D1),5)</f>
        <v>84</v>
      </c>
      <c r="F63" s="137">
        <f>INDEX([2]PS53!$A7:$E21,COLUMN(E1),5)</f>
        <v>3</v>
      </c>
      <c r="G63" s="137">
        <f>INDEX([2]PS53!$A7:$E21,COLUMN(F1),5)</f>
        <v>1</v>
      </c>
      <c r="H63" s="137">
        <f>INDEX([2]PS53!$A7:$E21,COLUMN(G1),5)</f>
        <v>1</v>
      </c>
      <c r="I63" s="137">
        <f>INDEX([2]PS53!$A7:$E21,COLUMN(H1),5)</f>
        <v>1</v>
      </c>
      <c r="J63" s="137">
        <f>INDEX([2]PS53!$A7:$E21,COLUMN(I1),5)</f>
        <v>1</v>
      </c>
      <c r="K63" s="137">
        <f>INDEX([2]PS53!$A7:$E21,COLUMN(J1),5)</f>
        <v>1</v>
      </c>
      <c r="L63" s="137">
        <f>INDEX([2]PS53!$A7:$E21,COLUMN(K1),5)</f>
        <v>0</v>
      </c>
      <c r="M63" s="137">
        <f>INDEX([2]PS53!$A7:$E21,COLUMN(L1),5)</f>
        <v>1</v>
      </c>
      <c r="N63" s="137">
        <f>INDEX([2]PS53!$A7:$E21,COLUMN(M1),5)</f>
        <v>4</v>
      </c>
      <c r="O63" s="137">
        <f>INDEX([2]PS53!$A7:$E21,COLUMN(N1),5)</f>
        <v>6</v>
      </c>
      <c r="P63" s="137">
        <f>INDEX([2]PS53!$A7:$E21,COLUMN(O1),5)</f>
        <v>683</v>
      </c>
      <c r="Q63" s="138">
        <v>0</v>
      </c>
      <c r="R63" s="139">
        <f t="shared" si="0"/>
        <v>683</v>
      </c>
      <c r="S63" s="137"/>
    </row>
    <row r="64" spans="1:19" ht="15.75">
      <c r="A64" s="130">
        <v>54</v>
      </c>
      <c r="B64" s="132" t="s">
        <v>2087</v>
      </c>
      <c r="C64" s="137">
        <f>INDEX([2]PS54!$A7:$E21,COLUMN(B1),5)</f>
        <v>8</v>
      </c>
      <c r="D64" s="137">
        <f>INDEX([2]PS54!$A7:$E21,COLUMN(C1),5)</f>
        <v>372</v>
      </c>
      <c r="E64" s="137">
        <f>INDEX([2]PS54!$A7:$E21,COLUMN(D1),5)</f>
        <v>130</v>
      </c>
      <c r="F64" s="137">
        <f>INDEX([2]PS54!$A7:$E21,COLUMN(E1),5)</f>
        <v>3</v>
      </c>
      <c r="G64" s="137">
        <f>INDEX([2]PS54!$A7:$E21,COLUMN(F1),5)</f>
        <v>3</v>
      </c>
      <c r="H64" s="137">
        <f>INDEX([2]PS54!$A7:$E21,COLUMN(G1),5)</f>
        <v>0</v>
      </c>
      <c r="I64" s="137">
        <f>INDEX([2]PS54!$A7:$E21,COLUMN(H1),5)</f>
        <v>7</v>
      </c>
      <c r="J64" s="137">
        <f>INDEX([2]PS54!$A7:$E21,COLUMN(I1),5)</f>
        <v>4</v>
      </c>
      <c r="K64" s="137">
        <f>INDEX([2]PS54!$A7:$E21,COLUMN(J1),5)</f>
        <v>2</v>
      </c>
      <c r="L64" s="137">
        <f>INDEX([2]PS54!$A7:$E21,COLUMN(K1),5)</f>
        <v>1</v>
      </c>
      <c r="M64" s="137">
        <f>INDEX([2]PS54!$A7:$E21,COLUMN(L1),5)</f>
        <v>5</v>
      </c>
      <c r="N64" s="137">
        <f>INDEX([2]PS54!$A7:$E21,COLUMN(M1),5)</f>
        <v>4</v>
      </c>
      <c r="O64" s="137">
        <f>INDEX([2]PS54!$A7:$E21,COLUMN(N1),5)</f>
        <v>11</v>
      </c>
      <c r="P64" s="137">
        <f>INDEX([2]PS54!$A7:$E21,COLUMN(O1),5)</f>
        <v>550</v>
      </c>
      <c r="Q64" s="138">
        <v>0</v>
      </c>
      <c r="R64" s="139">
        <f t="shared" si="0"/>
        <v>550</v>
      </c>
      <c r="S64" s="137"/>
    </row>
    <row r="65" spans="1:19" ht="15.75">
      <c r="A65" s="130">
        <v>55</v>
      </c>
      <c r="B65" s="132" t="s">
        <v>2088</v>
      </c>
      <c r="C65" s="137">
        <f>INDEX([2]PS55!$A7:$E21,COLUMN(B1),5)</f>
        <v>0</v>
      </c>
      <c r="D65" s="137">
        <f>INDEX([2]PS55!$A7:$E21,COLUMN(C1),5)</f>
        <v>325</v>
      </c>
      <c r="E65" s="137">
        <f>INDEX([2]PS55!$A7:$E21,COLUMN(D1),5)</f>
        <v>51</v>
      </c>
      <c r="F65" s="137">
        <f>INDEX([2]PS55!$A7:$E21,COLUMN(E1),5)</f>
        <v>1</v>
      </c>
      <c r="G65" s="137">
        <f>INDEX([2]PS55!$A7:$E21,COLUMN(F1),5)</f>
        <v>1</v>
      </c>
      <c r="H65" s="137">
        <f>INDEX([2]PS55!$A7:$E21,COLUMN(G1),5)</f>
        <v>2</v>
      </c>
      <c r="I65" s="137">
        <f>INDEX([2]PS55!$A7:$E21,COLUMN(H1),5)</f>
        <v>4</v>
      </c>
      <c r="J65" s="137">
        <f>INDEX([2]PS55!$A7:$E21,COLUMN(I1),5)</f>
        <v>0</v>
      </c>
      <c r="K65" s="137">
        <f>INDEX([2]PS55!$A7:$E21,COLUMN(J1),5)</f>
        <v>0</v>
      </c>
      <c r="L65" s="137">
        <f>INDEX([2]PS55!$A7:$E21,COLUMN(K1),5)</f>
        <v>0</v>
      </c>
      <c r="M65" s="137">
        <f>INDEX([2]PS55!$A7:$E21,COLUMN(L1),5)</f>
        <v>2</v>
      </c>
      <c r="N65" s="137">
        <f>INDEX([2]PS55!$A7:$E21,COLUMN(M1),5)</f>
        <v>1</v>
      </c>
      <c r="O65" s="137">
        <f>INDEX([2]PS55!$A7:$E21,COLUMN(N1),5)</f>
        <v>1</v>
      </c>
      <c r="P65" s="137">
        <f>INDEX([2]PS55!$A7:$E21,COLUMN(O1),5)</f>
        <v>388</v>
      </c>
      <c r="Q65" s="138">
        <v>0</v>
      </c>
      <c r="R65" s="139">
        <f t="shared" si="0"/>
        <v>388</v>
      </c>
      <c r="S65" s="137"/>
    </row>
    <row r="66" spans="1:19" ht="15.75">
      <c r="A66" s="130">
        <v>56</v>
      </c>
      <c r="B66" s="132" t="s">
        <v>2089</v>
      </c>
      <c r="C66" s="137">
        <f>INDEX([2]PS56!$A7:$E21,COLUMN(B1),5)</f>
        <v>0</v>
      </c>
      <c r="D66" s="137">
        <f>INDEX([2]PS56!$A7:$E21,COLUMN(C1),5)</f>
        <v>264</v>
      </c>
      <c r="E66" s="137">
        <f>INDEX([2]PS56!$A7:$E21,COLUMN(D1),5)</f>
        <v>17</v>
      </c>
      <c r="F66" s="137">
        <f>INDEX([2]PS56!$A7:$E21,COLUMN(E1),5)</f>
        <v>0</v>
      </c>
      <c r="G66" s="137">
        <f>INDEX([2]PS56!$A7:$E21,COLUMN(F1),5)</f>
        <v>2</v>
      </c>
      <c r="H66" s="137">
        <f>INDEX([2]PS56!$A7:$E21,COLUMN(G1),5)</f>
        <v>0</v>
      </c>
      <c r="I66" s="137">
        <f>INDEX([2]PS56!$A7:$E21,COLUMN(H1),5)</f>
        <v>1</v>
      </c>
      <c r="J66" s="137">
        <f>INDEX([2]PS56!$A7:$E21,COLUMN(I1),5)</f>
        <v>0</v>
      </c>
      <c r="K66" s="137">
        <f>INDEX([2]PS56!$A7:$E21,COLUMN(J1),5)</f>
        <v>0</v>
      </c>
      <c r="L66" s="137">
        <f>INDEX([2]PS56!$A7:$E21,COLUMN(K1),5)</f>
        <v>2</v>
      </c>
      <c r="M66" s="137">
        <f>INDEX([2]PS56!$A7:$E21,COLUMN(L1),5)</f>
        <v>0</v>
      </c>
      <c r="N66" s="137">
        <f>INDEX([2]PS56!$A7:$E21,COLUMN(M1),5)</f>
        <v>4</v>
      </c>
      <c r="O66" s="137">
        <f>INDEX([2]PS56!$A7:$E21,COLUMN(N1),5)</f>
        <v>3</v>
      </c>
      <c r="P66" s="137">
        <f>INDEX([2]PS56!$A7:$E21,COLUMN(O1),5)</f>
        <v>293</v>
      </c>
      <c r="Q66" s="138">
        <v>0</v>
      </c>
      <c r="R66" s="139">
        <f t="shared" si="0"/>
        <v>293</v>
      </c>
      <c r="S66" s="137"/>
    </row>
    <row r="67" spans="1:19" ht="15.75">
      <c r="A67" s="130">
        <v>57</v>
      </c>
      <c r="B67" s="132" t="s">
        <v>2090</v>
      </c>
      <c r="C67" s="137">
        <f>INDEX([2]PS57!$A7:$E21,COLUMN(B1),5)</f>
        <v>2</v>
      </c>
      <c r="D67" s="137">
        <f>INDEX([2]PS57!$A7:$E21,COLUMN(C1),5)</f>
        <v>215</v>
      </c>
      <c r="E67" s="137">
        <f>INDEX([2]PS57!$A7:$E21,COLUMN(D1),5)</f>
        <v>96</v>
      </c>
      <c r="F67" s="137">
        <f>INDEX([2]PS57!$A7:$E21,COLUMN(E1),5)</f>
        <v>9</v>
      </c>
      <c r="G67" s="137">
        <f>INDEX([2]PS57!$A7:$E21,COLUMN(F1),5)</f>
        <v>2</v>
      </c>
      <c r="H67" s="137">
        <f>INDEX([2]PS57!$A7:$E21,COLUMN(G1),5)</f>
        <v>2</v>
      </c>
      <c r="I67" s="137">
        <f>INDEX([2]PS57!$A7:$E21,COLUMN(H1),5)</f>
        <v>0</v>
      </c>
      <c r="J67" s="137">
        <f>INDEX([2]PS57!$A7:$E21,COLUMN(I1),5)</f>
        <v>1</v>
      </c>
      <c r="K67" s="137">
        <f>INDEX([2]PS57!$A7:$E21,COLUMN(J1),5)</f>
        <v>0</v>
      </c>
      <c r="L67" s="137">
        <f>INDEX([2]PS57!$A7:$E21,COLUMN(K1),5)</f>
        <v>1</v>
      </c>
      <c r="M67" s="137">
        <f>INDEX([2]PS57!$A7:$E21,COLUMN(L1),5)</f>
        <v>3</v>
      </c>
      <c r="N67" s="137">
        <f>INDEX([2]PS57!$A7:$E21,COLUMN(M1),5)</f>
        <v>2</v>
      </c>
      <c r="O67" s="137">
        <f>INDEX([2]PS57!$A7:$E21,COLUMN(N1),5)</f>
        <v>0</v>
      </c>
      <c r="P67" s="137">
        <f>INDEX([2]PS57!$A7:$E21,COLUMN(O1),5)</f>
        <v>333</v>
      </c>
      <c r="Q67" s="138">
        <v>0</v>
      </c>
      <c r="R67" s="139">
        <f t="shared" si="0"/>
        <v>333</v>
      </c>
      <c r="S67" s="137"/>
    </row>
    <row r="68" spans="1:19" ht="15.75">
      <c r="A68" s="130">
        <v>58</v>
      </c>
      <c r="B68" s="132" t="s">
        <v>2091</v>
      </c>
      <c r="C68" s="137">
        <f>INDEX([2]PS58!$A7:$E21,COLUMN(B1),5)</f>
        <v>8</v>
      </c>
      <c r="D68" s="137">
        <f>INDEX([2]PS58!$A7:$E21,COLUMN(C1),5)</f>
        <v>392</v>
      </c>
      <c r="E68" s="137">
        <f>INDEX([2]PS58!$A7:$E21,COLUMN(D1),5)</f>
        <v>25</v>
      </c>
      <c r="F68" s="137">
        <f>INDEX([2]PS58!$A7:$E21,COLUMN(E1),5)</f>
        <v>2</v>
      </c>
      <c r="G68" s="137">
        <f>INDEX([2]PS58!$A7:$E21,COLUMN(F1),5)</f>
        <v>3</v>
      </c>
      <c r="H68" s="137">
        <f>INDEX([2]PS58!$A7:$E21,COLUMN(G1),5)</f>
        <v>2</v>
      </c>
      <c r="I68" s="137">
        <f>INDEX([2]PS58!$A7:$E21,COLUMN(H1),5)</f>
        <v>1</v>
      </c>
      <c r="J68" s="137">
        <f>INDEX([2]PS58!$A7:$E21,COLUMN(I1),5)</f>
        <v>0</v>
      </c>
      <c r="K68" s="137">
        <f>INDEX([2]PS58!$A7:$E21,COLUMN(J1),5)</f>
        <v>2</v>
      </c>
      <c r="L68" s="137">
        <f>INDEX([2]PS58!$A7:$E21,COLUMN(K1),5)</f>
        <v>0</v>
      </c>
      <c r="M68" s="137">
        <f>INDEX([2]PS58!$A7:$E21,COLUMN(L1),5)</f>
        <v>3</v>
      </c>
      <c r="N68" s="137">
        <f>INDEX([2]PS58!$A7:$E21,COLUMN(M1),5)</f>
        <v>2</v>
      </c>
      <c r="O68" s="137">
        <f>INDEX([2]PS58!$A7:$E21,COLUMN(N1),5)</f>
        <v>3</v>
      </c>
      <c r="P68" s="137">
        <f>INDEX([2]PS58!$A7:$E21,COLUMN(O1),5)</f>
        <v>443</v>
      </c>
      <c r="Q68" s="138">
        <v>0</v>
      </c>
      <c r="R68" s="139">
        <f t="shared" si="0"/>
        <v>443</v>
      </c>
      <c r="S68" s="137"/>
    </row>
    <row r="69" spans="1:19" ht="15.75">
      <c r="A69" s="130">
        <v>59</v>
      </c>
      <c r="B69" s="132" t="s">
        <v>2092</v>
      </c>
      <c r="C69" s="137">
        <f>INDEX([2]PS59!$A7:$E21,COLUMN(B1),5)</f>
        <v>11</v>
      </c>
      <c r="D69" s="137">
        <f>INDEX([2]PS59!$A7:$E21,COLUMN(C1),5)</f>
        <v>417</v>
      </c>
      <c r="E69" s="137">
        <f>INDEX([2]PS59!$A7:$E21,COLUMN(D1),5)</f>
        <v>269</v>
      </c>
      <c r="F69" s="137">
        <f>INDEX([2]PS59!$A7:$E21,COLUMN(E1),5)</f>
        <v>9</v>
      </c>
      <c r="G69" s="137">
        <f>INDEX([2]PS59!$A7:$E21,COLUMN(F1),5)</f>
        <v>5</v>
      </c>
      <c r="H69" s="137">
        <f>INDEX([2]PS59!$A7:$E21,COLUMN(G1),5)</f>
        <v>3</v>
      </c>
      <c r="I69" s="137">
        <f>INDEX([2]PS59!$A7:$E21,COLUMN(H1),5)</f>
        <v>3</v>
      </c>
      <c r="J69" s="137">
        <f>INDEX([2]PS59!$A7:$E21,COLUMN(I1),5)</f>
        <v>5</v>
      </c>
      <c r="K69" s="137">
        <f>INDEX([2]PS59!$A7:$E21,COLUMN(J1),5)</f>
        <v>6</v>
      </c>
      <c r="L69" s="137">
        <f>INDEX([2]PS59!$A7:$E21,COLUMN(K1),5)</f>
        <v>6</v>
      </c>
      <c r="M69" s="137">
        <f>INDEX([2]PS59!$A7:$E21,COLUMN(L1),5)</f>
        <v>15</v>
      </c>
      <c r="N69" s="137">
        <f>INDEX([2]PS59!$A7:$E21,COLUMN(M1),5)</f>
        <v>18</v>
      </c>
      <c r="O69" s="137">
        <f>INDEX([2]PS59!$A7:$E21,COLUMN(N1),5)</f>
        <v>35</v>
      </c>
      <c r="P69" s="137">
        <f>INDEX([2]PS59!$A7:$E21,COLUMN(O1),5)</f>
        <v>802</v>
      </c>
      <c r="Q69" s="138">
        <v>0</v>
      </c>
      <c r="R69" s="139">
        <f t="shared" si="0"/>
        <v>802</v>
      </c>
      <c r="S69" s="137"/>
    </row>
    <row r="70" spans="1:19" ht="15.75">
      <c r="A70" s="130">
        <v>60</v>
      </c>
      <c r="B70" s="132" t="s">
        <v>2093</v>
      </c>
      <c r="C70" s="137">
        <f>INDEX([2]PS60!$A7:$E21,COLUMN(B1),5)</f>
        <v>2</v>
      </c>
      <c r="D70" s="137">
        <f>INDEX([2]PS60!$A7:$E21,COLUMN(C1),5)</f>
        <v>14</v>
      </c>
      <c r="E70" s="137">
        <f>INDEX([2]PS60!$A7:$E21,COLUMN(D1),5)</f>
        <v>91</v>
      </c>
      <c r="F70" s="137">
        <f>INDEX([2]PS60!$A7:$E21,COLUMN(E1),5)</f>
        <v>4</v>
      </c>
      <c r="G70" s="137">
        <f>INDEX([2]PS60!$A7:$E21,COLUMN(F1),5)</f>
        <v>0</v>
      </c>
      <c r="H70" s="137">
        <f>INDEX([2]PS60!$A7:$E21,COLUMN(G1),5)</f>
        <v>1</v>
      </c>
      <c r="I70" s="137">
        <f>INDEX([2]PS60!$A7:$E21,COLUMN(H1),5)</f>
        <v>0</v>
      </c>
      <c r="J70" s="137">
        <f>INDEX([2]PS60!$A7:$E21,COLUMN(I1),5)</f>
        <v>0</v>
      </c>
      <c r="K70" s="137">
        <f>INDEX([2]PS60!$A7:$E21,COLUMN(J1),5)</f>
        <v>0</v>
      </c>
      <c r="L70" s="137">
        <f>INDEX([2]PS60!$A7:$E21,COLUMN(K1),5)</f>
        <v>3</v>
      </c>
      <c r="M70" s="137">
        <f>INDEX([2]PS60!$A7:$E21,COLUMN(L1),5)</f>
        <v>1</v>
      </c>
      <c r="N70" s="137">
        <f>INDEX([2]PS60!$A7:$E21,COLUMN(M1),5)</f>
        <v>0</v>
      </c>
      <c r="O70" s="137">
        <f>INDEX([2]PS60!$A7:$E21,COLUMN(N1),5)</f>
        <v>0</v>
      </c>
      <c r="P70" s="137">
        <f>INDEX([2]PS60!$A7:$E21,COLUMN(O1),5)</f>
        <v>116</v>
      </c>
      <c r="Q70" s="138">
        <v>0</v>
      </c>
      <c r="R70" s="139">
        <f t="shared" si="0"/>
        <v>116</v>
      </c>
      <c r="S70" s="137"/>
    </row>
    <row r="71" spans="1:19" ht="15.75">
      <c r="A71" s="130">
        <v>61</v>
      </c>
      <c r="B71" s="132" t="s">
        <v>2094</v>
      </c>
      <c r="C71" s="137">
        <f>INDEX([2]PS61!$A7:$E21,COLUMN(B1),5)</f>
        <v>0</v>
      </c>
      <c r="D71" s="137">
        <f>INDEX([2]PS61!$A7:$E21,COLUMN(C1),5)</f>
        <v>316</v>
      </c>
      <c r="E71" s="137">
        <f>INDEX([2]PS61!$A7:$E21,COLUMN(D1),5)</f>
        <v>194</v>
      </c>
      <c r="F71" s="137">
        <f>INDEX([2]PS61!$A7:$E21,COLUMN(E1),5)</f>
        <v>5</v>
      </c>
      <c r="G71" s="137">
        <f>INDEX([2]PS61!$A7:$E21,COLUMN(F1),5)</f>
        <v>5</v>
      </c>
      <c r="H71" s="137">
        <f>INDEX([2]PS61!$A7:$E21,COLUMN(G1),5)</f>
        <v>0</v>
      </c>
      <c r="I71" s="137">
        <f>INDEX([2]PS61!$A7:$E21,COLUMN(H1),5)</f>
        <v>0</v>
      </c>
      <c r="J71" s="137">
        <f>INDEX([2]PS61!$A7:$E21,COLUMN(I1),5)</f>
        <v>2</v>
      </c>
      <c r="K71" s="137">
        <f>INDEX([2]PS61!$A7:$E21,COLUMN(J1),5)</f>
        <v>1</v>
      </c>
      <c r="L71" s="137">
        <f>INDEX([2]PS61!$A7:$E21,COLUMN(K1),5)</f>
        <v>0</v>
      </c>
      <c r="M71" s="137">
        <f>INDEX([2]PS61!$A7:$E21,COLUMN(L1),5)</f>
        <v>2</v>
      </c>
      <c r="N71" s="137">
        <f>INDEX([2]PS61!$A7:$E21,COLUMN(M1),5)</f>
        <v>3</v>
      </c>
      <c r="O71" s="137">
        <f>INDEX([2]PS61!$A7:$E21,COLUMN(N1),5)</f>
        <v>3</v>
      </c>
      <c r="P71" s="137">
        <f>INDEX([2]PS61!$A7:$E21,COLUMN(O1),5)</f>
        <v>531</v>
      </c>
      <c r="Q71" s="138">
        <v>0</v>
      </c>
      <c r="R71" s="139">
        <f t="shared" si="0"/>
        <v>531</v>
      </c>
      <c r="S71" s="137"/>
    </row>
    <row r="72" spans="1:19" ht="15.75">
      <c r="A72" s="130">
        <v>62</v>
      </c>
      <c r="B72" s="132" t="s">
        <v>2095</v>
      </c>
      <c r="C72" s="137">
        <f>INDEX([2]PS62!$A7:$E21,COLUMN(B1),5)</f>
        <v>2</v>
      </c>
      <c r="D72" s="137">
        <f>INDEX([2]PS62!$A7:$E21,COLUMN(C1),5)</f>
        <v>296</v>
      </c>
      <c r="E72" s="137">
        <f>INDEX([2]PS62!$A7:$E21,COLUMN(D1),5)</f>
        <v>188</v>
      </c>
      <c r="F72" s="137">
        <f>INDEX([2]PS62!$A7:$E21,COLUMN(E1),5)</f>
        <v>7</v>
      </c>
      <c r="G72" s="137">
        <f>INDEX([2]PS62!$A7:$E21,COLUMN(F1),5)</f>
        <v>0</v>
      </c>
      <c r="H72" s="137">
        <f>INDEX([2]PS62!$A7:$E21,COLUMN(G1),5)</f>
        <v>0</v>
      </c>
      <c r="I72" s="137">
        <f>INDEX([2]PS62!$A7:$E21,COLUMN(H1),5)</f>
        <v>0</v>
      </c>
      <c r="J72" s="137">
        <f>INDEX([2]PS62!$A7:$E21,COLUMN(I1),5)</f>
        <v>0</v>
      </c>
      <c r="K72" s="137">
        <f>INDEX([2]PS62!$A7:$E21,COLUMN(J1),5)</f>
        <v>0</v>
      </c>
      <c r="L72" s="137">
        <f>INDEX([2]PS62!$A7:$E21,COLUMN(K1),5)</f>
        <v>0</v>
      </c>
      <c r="M72" s="137">
        <f>INDEX([2]PS62!$A7:$E21,COLUMN(L1),5)</f>
        <v>0</v>
      </c>
      <c r="N72" s="137">
        <f>INDEX([2]PS62!$A7:$E21,COLUMN(M1),5)</f>
        <v>2</v>
      </c>
      <c r="O72" s="137">
        <f>INDEX([2]PS62!$A7:$E21,COLUMN(N1),5)</f>
        <v>2</v>
      </c>
      <c r="P72" s="137">
        <f>INDEX([2]PS62!$A7:$E21,COLUMN(O1),5)</f>
        <v>497</v>
      </c>
      <c r="Q72" s="138">
        <v>0</v>
      </c>
      <c r="R72" s="139">
        <f t="shared" si="0"/>
        <v>497</v>
      </c>
      <c r="S72" s="137"/>
    </row>
    <row r="73" spans="1:19" ht="15.75">
      <c r="A73" s="130">
        <v>63</v>
      </c>
      <c r="B73" s="132" t="s">
        <v>2096</v>
      </c>
      <c r="C73" s="137">
        <f>INDEX([2]PS63!$A7:$E21,COLUMN(B1),5)</f>
        <v>4</v>
      </c>
      <c r="D73" s="137">
        <f>INDEX([2]PS63!$A7:$E21,COLUMN(C1),5)</f>
        <v>389</v>
      </c>
      <c r="E73" s="137">
        <f>INDEX([2]PS63!$A7:$E21,COLUMN(D1),5)</f>
        <v>55</v>
      </c>
      <c r="F73" s="137">
        <f>INDEX([2]PS63!$A7:$E21,COLUMN(E1),5)</f>
        <v>2</v>
      </c>
      <c r="G73" s="137">
        <f>INDEX([2]PS63!$A7:$E21,COLUMN(F1),5)</f>
        <v>1</v>
      </c>
      <c r="H73" s="137">
        <f>INDEX([2]PS63!$A7:$E21,COLUMN(G1),5)</f>
        <v>1</v>
      </c>
      <c r="I73" s="137">
        <f>INDEX([2]PS63!$A7:$E21,COLUMN(H1),5)</f>
        <v>0</v>
      </c>
      <c r="J73" s="137">
        <f>INDEX([2]PS63!$A7:$E21,COLUMN(I1),5)</f>
        <v>1</v>
      </c>
      <c r="K73" s="137">
        <f>INDEX([2]PS63!$A7:$E21,COLUMN(J1),5)</f>
        <v>0</v>
      </c>
      <c r="L73" s="137">
        <f>INDEX([2]PS63!$A7:$E21,COLUMN(K1),5)</f>
        <v>0</v>
      </c>
      <c r="M73" s="137">
        <f>INDEX([2]PS63!$A7:$E21,COLUMN(L1),5)</f>
        <v>1</v>
      </c>
      <c r="N73" s="137">
        <f>INDEX([2]PS63!$A7:$E21,COLUMN(M1),5)</f>
        <v>0</v>
      </c>
      <c r="O73" s="137">
        <f>INDEX([2]PS63!$A7:$E21,COLUMN(N1),5)</f>
        <v>0</v>
      </c>
      <c r="P73" s="137">
        <f>INDEX([2]PS63!$A7:$E21,COLUMN(O1),5)</f>
        <v>454</v>
      </c>
      <c r="Q73" s="138">
        <v>0</v>
      </c>
      <c r="R73" s="139">
        <f t="shared" si="0"/>
        <v>454</v>
      </c>
      <c r="S73" s="137"/>
    </row>
    <row r="74" spans="1:19" ht="15.75">
      <c r="A74" s="130">
        <v>64</v>
      </c>
      <c r="B74" s="132" t="s">
        <v>2097</v>
      </c>
      <c r="C74" s="137">
        <f>INDEX([2]PS64!$A7:$E21,COLUMN(B1),5)</f>
        <v>5</v>
      </c>
      <c r="D74" s="137">
        <f>INDEX([2]PS64!$A7:$E21,COLUMN(C1),5)</f>
        <v>375</v>
      </c>
      <c r="E74" s="137">
        <f>INDEX([2]PS64!$A7:$E21,COLUMN(D1),5)</f>
        <v>15</v>
      </c>
      <c r="F74" s="137">
        <f>INDEX([2]PS64!$A7:$E21,COLUMN(E1),5)</f>
        <v>3</v>
      </c>
      <c r="G74" s="137">
        <f>INDEX([2]PS64!$A7:$E21,COLUMN(F1),5)</f>
        <v>2</v>
      </c>
      <c r="H74" s="137">
        <f>INDEX([2]PS64!$A7:$E21,COLUMN(G1),5)</f>
        <v>0</v>
      </c>
      <c r="I74" s="137">
        <f>INDEX([2]PS64!$A7:$E21,COLUMN(H1),5)</f>
        <v>1</v>
      </c>
      <c r="J74" s="137">
        <f>INDEX([2]PS64!$A7:$E21,COLUMN(I1),5)</f>
        <v>0</v>
      </c>
      <c r="K74" s="137">
        <f>INDEX([2]PS64!$A7:$E21,COLUMN(J1),5)</f>
        <v>1</v>
      </c>
      <c r="L74" s="137">
        <f>INDEX([2]PS64!$A7:$E21,COLUMN(K1),5)</f>
        <v>0</v>
      </c>
      <c r="M74" s="137">
        <f>INDEX([2]PS64!$A7:$E21,COLUMN(L1),5)</f>
        <v>0</v>
      </c>
      <c r="N74" s="137">
        <f>INDEX([2]PS64!$A7:$E21,COLUMN(M1),5)</f>
        <v>3</v>
      </c>
      <c r="O74" s="137">
        <f>INDEX([2]PS64!$A7:$E21,COLUMN(N1),5)</f>
        <v>1</v>
      </c>
      <c r="P74" s="137">
        <f>INDEX([2]PS64!$A7:$E21,COLUMN(O1),5)</f>
        <v>406</v>
      </c>
      <c r="Q74" s="138">
        <v>0</v>
      </c>
      <c r="R74" s="139">
        <f t="shared" si="0"/>
        <v>406</v>
      </c>
      <c r="S74" s="137"/>
    </row>
    <row r="75" spans="1:19" ht="15.75">
      <c r="A75" s="130">
        <v>65</v>
      </c>
      <c r="B75" s="132" t="s">
        <v>2098</v>
      </c>
      <c r="C75" s="137">
        <f>INDEX([2]PS65!$A7:$E21,COLUMN(B1),5)</f>
        <v>0</v>
      </c>
      <c r="D75" s="137">
        <f>INDEX([2]PS65!$A7:$E21,COLUMN(C1),5)</f>
        <v>423</v>
      </c>
      <c r="E75" s="137">
        <f>INDEX([2]PS65!$A7:$E21,COLUMN(D1),5)</f>
        <v>80</v>
      </c>
      <c r="F75" s="137">
        <f>INDEX([2]PS65!$A7:$E21,COLUMN(E1),5)</f>
        <v>2</v>
      </c>
      <c r="G75" s="137">
        <f>INDEX([2]PS65!$A7:$E21,COLUMN(F1),5)</f>
        <v>2</v>
      </c>
      <c r="H75" s="137">
        <f>INDEX([2]PS65!$A7:$E21,COLUMN(G1),5)</f>
        <v>3</v>
      </c>
      <c r="I75" s="137">
        <f>INDEX([2]PS65!$A7:$E21,COLUMN(H1),5)</f>
        <v>0</v>
      </c>
      <c r="J75" s="137">
        <f>INDEX([2]PS65!$A7:$E21,COLUMN(I1),5)</f>
        <v>1</v>
      </c>
      <c r="K75" s="137">
        <f>INDEX([2]PS65!$A7:$E21,COLUMN(J1),5)</f>
        <v>1</v>
      </c>
      <c r="L75" s="137">
        <f>INDEX([2]PS65!$A7:$E21,COLUMN(K1),5)</f>
        <v>3</v>
      </c>
      <c r="M75" s="137">
        <f>INDEX([2]PS65!$A7:$E21,COLUMN(L1),5)</f>
        <v>4</v>
      </c>
      <c r="N75" s="137">
        <f>INDEX([2]PS65!$A7:$E21,COLUMN(M1),5)</f>
        <v>5</v>
      </c>
      <c r="O75" s="137">
        <f>INDEX([2]PS65!$A7:$E21,COLUMN(N1),5)</f>
        <v>7</v>
      </c>
      <c r="P75" s="137">
        <f>INDEX([2]PS65!$A7:$E21,COLUMN(O1),5)</f>
        <v>531</v>
      </c>
      <c r="Q75" s="138">
        <v>0</v>
      </c>
      <c r="R75" s="139">
        <f t="shared" si="0"/>
        <v>531</v>
      </c>
      <c r="S75" s="137"/>
    </row>
    <row r="76" spans="1:19" ht="15.75">
      <c r="A76" s="130">
        <v>66</v>
      </c>
      <c r="B76" s="132" t="s">
        <v>2099</v>
      </c>
      <c r="C76" s="137">
        <f>INDEX([2]PS66!$A7:$E21,COLUMN(B1),5)</f>
        <v>1</v>
      </c>
      <c r="D76" s="137">
        <f>INDEX([2]PS66!$A7:$E21,COLUMN(C1),5)</f>
        <v>308</v>
      </c>
      <c r="E76" s="137">
        <f>INDEX([2]PS66!$A7:$E21,COLUMN(D1),5)</f>
        <v>50</v>
      </c>
      <c r="F76" s="137">
        <f>INDEX([2]PS66!$A7:$E21,COLUMN(E1),5)</f>
        <v>11</v>
      </c>
      <c r="G76" s="137">
        <f>INDEX([2]PS66!$A7:$E21,COLUMN(F1),5)</f>
        <v>3</v>
      </c>
      <c r="H76" s="137">
        <f>INDEX([2]PS66!$A7:$E21,COLUMN(G1),5)</f>
        <v>2</v>
      </c>
      <c r="I76" s="137">
        <f>INDEX([2]PS66!$A7:$E21,COLUMN(H1),5)</f>
        <v>0</v>
      </c>
      <c r="J76" s="137">
        <f>INDEX([2]PS66!$A7:$E21,COLUMN(I1),5)</f>
        <v>1</v>
      </c>
      <c r="K76" s="137">
        <f>INDEX([2]PS66!$A7:$E21,COLUMN(J1),5)</f>
        <v>3</v>
      </c>
      <c r="L76" s="137">
        <f>INDEX([2]PS66!$A7:$E21,COLUMN(K1),5)</f>
        <v>4</v>
      </c>
      <c r="M76" s="137">
        <f>INDEX([2]PS66!$A7:$E21,COLUMN(L1),5)</f>
        <v>3</v>
      </c>
      <c r="N76" s="137">
        <f>INDEX([2]PS66!$A7:$E21,COLUMN(M1),5)</f>
        <v>2</v>
      </c>
      <c r="O76" s="137">
        <f>INDEX([2]PS66!$A7:$E21,COLUMN(N1),5)</f>
        <v>2</v>
      </c>
      <c r="P76" s="137">
        <f>INDEX([2]PS66!$A7:$E21,COLUMN(O1),5)</f>
        <v>390</v>
      </c>
      <c r="Q76" s="138">
        <v>0</v>
      </c>
      <c r="R76" s="139">
        <f t="shared" ref="R76:R139" si="2">P76+Q76</f>
        <v>390</v>
      </c>
      <c r="S76" s="137"/>
    </row>
    <row r="77" spans="1:19" ht="15.75">
      <c r="A77" s="130">
        <v>67</v>
      </c>
      <c r="B77" s="132" t="s">
        <v>2100</v>
      </c>
      <c r="C77" s="137">
        <f>INDEX([2]PS67!$A7:$E21,COLUMN(B1),5)</f>
        <v>1</v>
      </c>
      <c r="D77" s="137">
        <f>INDEX([2]PS67!$A7:$E21,COLUMN(C1),5)</f>
        <v>338</v>
      </c>
      <c r="E77" s="137">
        <f>INDEX([2]PS67!$A7:$E21,COLUMN(D1),5)</f>
        <v>22</v>
      </c>
      <c r="F77" s="137">
        <f>INDEX([2]PS67!$A7:$E21,COLUMN(E1),5)</f>
        <v>1</v>
      </c>
      <c r="G77" s="137">
        <f>INDEX([2]PS67!$A7:$E21,COLUMN(F1),5)</f>
        <v>0</v>
      </c>
      <c r="H77" s="137">
        <f>INDEX([2]PS67!$A7:$E21,COLUMN(G1),5)</f>
        <v>0</v>
      </c>
      <c r="I77" s="137">
        <f>INDEX([2]PS67!$A7:$E21,COLUMN(H1),5)</f>
        <v>0</v>
      </c>
      <c r="J77" s="137">
        <f>INDEX([2]PS67!$A7:$E21,COLUMN(I1),5)</f>
        <v>0</v>
      </c>
      <c r="K77" s="137">
        <f>INDEX([2]PS67!$A7:$E21,COLUMN(J1),5)</f>
        <v>0</v>
      </c>
      <c r="L77" s="137">
        <f>INDEX([2]PS67!$A7:$E21,COLUMN(K1),5)</f>
        <v>0</v>
      </c>
      <c r="M77" s="137">
        <f>INDEX([2]PS67!$A7:$E21,COLUMN(L1),5)</f>
        <v>2</v>
      </c>
      <c r="N77" s="137">
        <f>INDEX([2]PS67!$A7:$E21,COLUMN(M1),5)</f>
        <v>10</v>
      </c>
      <c r="O77" s="137">
        <f>INDEX([2]PS67!$A7:$E21,COLUMN(N1),5)</f>
        <v>0</v>
      </c>
      <c r="P77" s="137">
        <f>INDEX([2]PS67!$A7:$E21,COLUMN(O1),5)</f>
        <v>374</v>
      </c>
      <c r="Q77" s="138">
        <v>0</v>
      </c>
      <c r="R77" s="139">
        <f t="shared" si="2"/>
        <v>374</v>
      </c>
      <c r="S77" s="137"/>
    </row>
    <row r="78" spans="1:19" ht="15.75">
      <c r="A78" s="130">
        <v>68</v>
      </c>
      <c r="B78" s="132" t="s">
        <v>2101</v>
      </c>
      <c r="C78" s="137">
        <f>INDEX([2]PS68!$A7:$E21,COLUMN(B1),5)</f>
        <v>1</v>
      </c>
      <c r="D78" s="137">
        <f>INDEX([2]PS68!$A7:$E21,COLUMN(C1),5)</f>
        <v>25</v>
      </c>
      <c r="E78" s="137">
        <f>INDEX([2]PS68!$A7:$E21,COLUMN(D1),5)</f>
        <v>7</v>
      </c>
      <c r="F78" s="137">
        <f>INDEX([2]PS68!$A7:$E21,COLUMN(E1),5)</f>
        <v>1</v>
      </c>
      <c r="G78" s="137">
        <f>INDEX([2]PS68!$A7:$E21,COLUMN(F1),5)</f>
        <v>0</v>
      </c>
      <c r="H78" s="137">
        <f>INDEX([2]PS68!$A7:$E21,COLUMN(G1),5)</f>
        <v>0</v>
      </c>
      <c r="I78" s="137">
        <f>INDEX([2]PS68!$A7:$E21,COLUMN(H1),5)</f>
        <v>0</v>
      </c>
      <c r="J78" s="137">
        <f>INDEX([2]PS68!$A7:$E21,COLUMN(I1),5)</f>
        <v>0</v>
      </c>
      <c r="K78" s="137">
        <f>INDEX([2]PS68!$A7:$E21,COLUMN(J1),5)</f>
        <v>0</v>
      </c>
      <c r="L78" s="137">
        <f>INDEX([2]PS68!$A7:$E21,COLUMN(K1),5)</f>
        <v>0</v>
      </c>
      <c r="M78" s="137">
        <f>INDEX([2]PS68!$A7:$E21,COLUMN(L1),5)</f>
        <v>0</v>
      </c>
      <c r="N78" s="137">
        <f>INDEX([2]PS68!$A7:$E21,COLUMN(M1),5)</f>
        <v>0</v>
      </c>
      <c r="O78" s="137">
        <f>INDEX([2]PS68!$A7:$E21,COLUMN(N1),5)</f>
        <v>0</v>
      </c>
      <c r="P78" s="137">
        <f>INDEX([2]PS68!$A7:$E21,COLUMN(O1),5)</f>
        <v>34</v>
      </c>
      <c r="Q78" s="138">
        <v>0</v>
      </c>
      <c r="R78" s="139">
        <f t="shared" si="2"/>
        <v>34</v>
      </c>
      <c r="S78" s="137"/>
    </row>
    <row r="79" spans="1:19" ht="15.75">
      <c r="A79" s="130">
        <v>69</v>
      </c>
      <c r="B79" s="132" t="s">
        <v>2102</v>
      </c>
      <c r="C79" s="137">
        <f>INDEX([2]PS69!$A7:$E21,COLUMN(B1),5)</f>
        <v>1</v>
      </c>
      <c r="D79" s="137">
        <f>INDEX([2]PS69!$A7:$E21,COLUMN(C1),5)</f>
        <v>65</v>
      </c>
      <c r="E79" s="137">
        <f>INDEX([2]PS69!$A7:$E21,COLUMN(D1),5)</f>
        <v>17</v>
      </c>
      <c r="F79" s="137">
        <f>INDEX([2]PS69!$A7:$E21,COLUMN(E1),5)</f>
        <v>1</v>
      </c>
      <c r="G79" s="137">
        <f>INDEX([2]PS69!$A7:$E21,COLUMN(F1),5)</f>
        <v>1</v>
      </c>
      <c r="H79" s="137">
        <f>INDEX([2]PS69!$A7:$E21,COLUMN(G1),5)</f>
        <v>0</v>
      </c>
      <c r="I79" s="137">
        <f>INDEX([2]PS69!$A7:$E21,COLUMN(H1),5)</f>
        <v>0</v>
      </c>
      <c r="J79" s="137">
        <f>INDEX([2]PS69!$A7:$E21,COLUMN(I1),5)</f>
        <v>0</v>
      </c>
      <c r="K79" s="137">
        <f>INDEX([2]PS69!$A7:$E21,COLUMN(J1),5)</f>
        <v>0</v>
      </c>
      <c r="L79" s="137">
        <f>INDEX([2]PS69!$A7:$E21,COLUMN(K1),5)</f>
        <v>1</v>
      </c>
      <c r="M79" s="137">
        <f>INDEX([2]PS69!$A7:$E21,COLUMN(L1),5)</f>
        <v>1</v>
      </c>
      <c r="N79" s="137">
        <f>INDEX([2]PS69!$A7:$E21,COLUMN(M1),5)</f>
        <v>0</v>
      </c>
      <c r="O79" s="137">
        <f>INDEX([2]PS69!$A7:$E21,COLUMN(N1),5)</f>
        <v>1</v>
      </c>
      <c r="P79" s="137">
        <f>INDEX([2]PS69!$A7:$E21,COLUMN(O1),5)</f>
        <v>88</v>
      </c>
      <c r="Q79" s="138">
        <v>0</v>
      </c>
      <c r="R79" s="139">
        <f t="shared" si="2"/>
        <v>88</v>
      </c>
      <c r="S79" s="137"/>
    </row>
    <row r="80" spans="1:19" ht="15.75">
      <c r="A80" s="130">
        <v>70</v>
      </c>
      <c r="B80" s="132" t="s">
        <v>2103</v>
      </c>
      <c r="C80" s="137">
        <f>INDEX([2]PS70!$A7:$E21,COLUMN(B1),5)</f>
        <v>2</v>
      </c>
      <c r="D80" s="137">
        <f>INDEX([2]PS70!$A7:$E21,COLUMN(C1),5)</f>
        <v>342</v>
      </c>
      <c r="E80" s="137">
        <f>INDEX([2]PS70!$A7:$E21,COLUMN(D1),5)</f>
        <v>121</v>
      </c>
      <c r="F80" s="137">
        <f>INDEX([2]PS70!$A7:$E21,COLUMN(E1),5)</f>
        <v>1</v>
      </c>
      <c r="G80" s="137">
        <f>INDEX([2]PS70!$A7:$E21,COLUMN(F1),5)</f>
        <v>6</v>
      </c>
      <c r="H80" s="137">
        <f>INDEX([2]PS70!$A7:$E21,COLUMN(G1),5)</f>
        <v>0</v>
      </c>
      <c r="I80" s="137">
        <f>INDEX([2]PS70!$A7:$E21,COLUMN(H1),5)</f>
        <v>0</v>
      </c>
      <c r="J80" s="137">
        <f>INDEX([2]PS70!$A7:$E21,COLUMN(I1),5)</f>
        <v>1</v>
      </c>
      <c r="K80" s="137">
        <f>INDEX([2]PS70!$A7:$E21,COLUMN(J1),5)</f>
        <v>2</v>
      </c>
      <c r="L80" s="137">
        <f>INDEX([2]PS70!$A7:$E21,COLUMN(K1),5)</f>
        <v>2</v>
      </c>
      <c r="M80" s="137">
        <f>INDEX([2]PS70!$A7:$E21,COLUMN(L1),5)</f>
        <v>2</v>
      </c>
      <c r="N80" s="137">
        <f>INDEX([2]PS70!$A7:$E21,COLUMN(M1),5)</f>
        <v>3</v>
      </c>
      <c r="O80" s="137">
        <f>INDEX([2]PS70!$A7:$E21,COLUMN(N1),5)</f>
        <v>2</v>
      </c>
      <c r="P80" s="137">
        <f>INDEX([2]PS70!$A7:$E21,COLUMN(O1),5)</f>
        <v>484</v>
      </c>
      <c r="Q80" s="138">
        <v>0</v>
      </c>
      <c r="R80" s="139">
        <f t="shared" si="2"/>
        <v>484</v>
      </c>
      <c r="S80" s="137"/>
    </row>
    <row r="81" spans="1:19" ht="15.75">
      <c r="A81" s="130">
        <v>71</v>
      </c>
      <c r="B81" s="132" t="s">
        <v>2104</v>
      </c>
      <c r="C81" s="137">
        <f>INDEX([2]PS71!$A7:$E21,COLUMN(B1),5)</f>
        <v>10</v>
      </c>
      <c r="D81" s="137">
        <f>INDEX([2]PS71!$A7:$E21,COLUMN(C1),5)</f>
        <v>543</v>
      </c>
      <c r="E81" s="137">
        <f>INDEX([2]PS71!$A7:$E21,COLUMN(D1),5)</f>
        <v>154</v>
      </c>
      <c r="F81" s="137">
        <f>INDEX([2]PS71!$A7:$E21,COLUMN(E1),5)</f>
        <v>3</v>
      </c>
      <c r="G81" s="137">
        <f>INDEX([2]PS71!$A7:$E21,COLUMN(F1),5)</f>
        <v>3</v>
      </c>
      <c r="H81" s="137">
        <f>INDEX([2]PS71!$A7:$E21,COLUMN(G1),5)</f>
        <v>0</v>
      </c>
      <c r="I81" s="137">
        <f>INDEX([2]PS71!$A7:$E21,COLUMN(H1),5)</f>
        <v>3</v>
      </c>
      <c r="J81" s="137">
        <f>INDEX([2]PS71!$A7:$E21,COLUMN(I1),5)</f>
        <v>3</v>
      </c>
      <c r="K81" s="137">
        <f>INDEX([2]PS71!$A7:$E21,COLUMN(J1),5)</f>
        <v>1</v>
      </c>
      <c r="L81" s="137">
        <f>INDEX([2]PS71!$A7:$E21,COLUMN(K1),5)</f>
        <v>2</v>
      </c>
      <c r="M81" s="137">
        <f>INDEX([2]PS71!$A7:$E21,COLUMN(L1),5)</f>
        <v>4</v>
      </c>
      <c r="N81" s="137">
        <f>INDEX([2]PS71!$A7:$E21,COLUMN(M1),5)</f>
        <v>1</v>
      </c>
      <c r="O81" s="137">
        <f>INDEX([2]PS71!$A7:$E21,COLUMN(N1),5)</f>
        <v>3</v>
      </c>
      <c r="P81" s="137">
        <f>INDEX([2]PS71!$A7:$E21,COLUMN(O1),5)</f>
        <v>730</v>
      </c>
      <c r="Q81" s="138">
        <v>0</v>
      </c>
      <c r="R81" s="139">
        <f t="shared" si="2"/>
        <v>730</v>
      </c>
      <c r="S81" s="137"/>
    </row>
    <row r="82" spans="1:19" ht="15.75">
      <c r="A82" s="130">
        <v>72</v>
      </c>
      <c r="B82" s="132" t="s">
        <v>2105</v>
      </c>
      <c r="C82" s="137">
        <f>INDEX([2]PS72!$A7:$E21,COLUMN(B1),5)</f>
        <v>8</v>
      </c>
      <c r="D82" s="137">
        <f>INDEX([2]PS72!$A7:$E21,COLUMN(C1),5)</f>
        <v>325</v>
      </c>
      <c r="E82" s="137">
        <f>INDEX([2]PS72!$A7:$E21,COLUMN(D1),5)</f>
        <v>268</v>
      </c>
      <c r="F82" s="137">
        <f>INDEX([2]PS72!$A7:$E21,COLUMN(E1),5)</f>
        <v>5</v>
      </c>
      <c r="G82" s="137">
        <f>INDEX([2]PS72!$A7:$E21,COLUMN(F1),5)</f>
        <v>16</v>
      </c>
      <c r="H82" s="137">
        <f>INDEX([2]PS72!$A7:$E21,COLUMN(G1),5)</f>
        <v>3</v>
      </c>
      <c r="I82" s="137">
        <f>INDEX([2]PS72!$A7:$E21,COLUMN(H1),5)</f>
        <v>1</v>
      </c>
      <c r="J82" s="137">
        <f>INDEX([2]PS72!$A7:$E21,COLUMN(I1),5)</f>
        <v>1</v>
      </c>
      <c r="K82" s="137">
        <f>INDEX([2]PS72!$A7:$E21,COLUMN(J1),5)</f>
        <v>2</v>
      </c>
      <c r="L82" s="137">
        <f>INDEX([2]PS72!$A7:$E21,COLUMN(K1),5)</f>
        <v>3</v>
      </c>
      <c r="M82" s="137">
        <f>INDEX([2]PS72!$A7:$E21,COLUMN(L1),5)</f>
        <v>2</v>
      </c>
      <c r="N82" s="137">
        <f>INDEX([2]PS72!$A7:$E21,COLUMN(M1),5)</f>
        <v>2</v>
      </c>
      <c r="O82" s="137">
        <f>INDEX([2]PS72!$A7:$E21,COLUMN(N1),5)</f>
        <v>4</v>
      </c>
      <c r="P82" s="137">
        <f>INDEX([2]PS72!$A7:$E21,COLUMN(O1),5)</f>
        <v>640</v>
      </c>
      <c r="Q82" s="138">
        <v>0</v>
      </c>
      <c r="R82" s="139">
        <f t="shared" si="2"/>
        <v>640</v>
      </c>
      <c r="S82" s="137"/>
    </row>
    <row r="83" spans="1:19" ht="15.75">
      <c r="A83" s="130">
        <v>73</v>
      </c>
      <c r="B83" s="132" t="s">
        <v>2106</v>
      </c>
      <c r="C83" s="137">
        <f>INDEX([2]PS73!$A7:$E21,COLUMN(B1),5)</f>
        <v>4</v>
      </c>
      <c r="D83" s="137">
        <f>INDEX([2]PS73!$A7:$E21,COLUMN(C1),5)</f>
        <v>312</v>
      </c>
      <c r="E83" s="137">
        <f>INDEX([2]PS73!$A7:$E21,COLUMN(D1),5)</f>
        <v>311</v>
      </c>
      <c r="F83" s="137">
        <f>INDEX([2]PS73!$A7:$E21,COLUMN(E1),5)</f>
        <v>5</v>
      </c>
      <c r="G83" s="137">
        <f>INDEX([2]PS73!$A7:$E21,COLUMN(F1),5)</f>
        <v>7</v>
      </c>
      <c r="H83" s="137">
        <f>INDEX([2]PS73!$A7:$E21,COLUMN(G1),5)</f>
        <v>1</v>
      </c>
      <c r="I83" s="137">
        <f>INDEX([2]PS73!$A7:$E21,COLUMN(H1),5)</f>
        <v>1</v>
      </c>
      <c r="J83" s="137">
        <f>INDEX([2]PS73!$A7:$E21,COLUMN(I1),5)</f>
        <v>8</v>
      </c>
      <c r="K83" s="137">
        <f>INDEX([2]PS73!$A7:$E21,COLUMN(J1),5)</f>
        <v>2</v>
      </c>
      <c r="L83" s="137">
        <f>INDEX([2]PS73!$A7:$E21,COLUMN(K1),5)</f>
        <v>1</v>
      </c>
      <c r="M83" s="137">
        <f>INDEX([2]PS73!$A7:$E21,COLUMN(L1),5)</f>
        <v>4</v>
      </c>
      <c r="N83" s="137">
        <f>INDEX([2]PS73!$A7:$E21,COLUMN(M1),5)</f>
        <v>3</v>
      </c>
      <c r="O83" s="137">
        <f>INDEX([2]PS73!$A7:$E21,COLUMN(N1),5)</f>
        <v>7</v>
      </c>
      <c r="P83" s="137">
        <f>INDEX([2]PS73!$A7:$E21,COLUMN(O1),5)</f>
        <v>666</v>
      </c>
      <c r="Q83" s="138">
        <v>0</v>
      </c>
      <c r="R83" s="139">
        <f t="shared" si="2"/>
        <v>666</v>
      </c>
      <c r="S83" s="137"/>
    </row>
    <row r="84" spans="1:19" ht="15.75">
      <c r="A84" s="130">
        <v>74</v>
      </c>
      <c r="B84" s="132" t="s">
        <v>2107</v>
      </c>
      <c r="C84" s="137">
        <f>INDEX([2]PS74!$A7:$E21,COLUMN(B1),5)</f>
        <v>3</v>
      </c>
      <c r="D84" s="137">
        <f>INDEX([2]PS74!$A7:$E21,COLUMN(C1),5)</f>
        <v>205</v>
      </c>
      <c r="E84" s="137">
        <f>INDEX([2]PS74!$A7:$E21,COLUMN(D1),5)</f>
        <v>101</v>
      </c>
      <c r="F84" s="137">
        <f>INDEX([2]PS74!$A7:$E21,COLUMN(E1),5)</f>
        <v>0</v>
      </c>
      <c r="G84" s="137">
        <f>INDEX([2]PS74!$A7:$E21,COLUMN(F1),5)</f>
        <v>3</v>
      </c>
      <c r="H84" s="137">
        <f>INDEX([2]PS74!$A7:$E21,COLUMN(G1),5)</f>
        <v>1</v>
      </c>
      <c r="I84" s="137">
        <f>INDEX([2]PS74!$A7:$E21,COLUMN(H1),5)</f>
        <v>0</v>
      </c>
      <c r="J84" s="137">
        <f>INDEX([2]PS74!$A7:$E21,COLUMN(I1),5)</f>
        <v>1</v>
      </c>
      <c r="K84" s="137">
        <f>INDEX([2]PS74!$A7:$E21,COLUMN(J1),5)</f>
        <v>1</v>
      </c>
      <c r="L84" s="137">
        <f>INDEX([2]PS74!$A7:$E21,COLUMN(K1),5)</f>
        <v>0</v>
      </c>
      <c r="M84" s="137">
        <f>INDEX([2]PS74!$A7:$E21,COLUMN(L1),5)</f>
        <v>1</v>
      </c>
      <c r="N84" s="137">
        <f>INDEX([2]PS74!$A7:$E21,COLUMN(M1),5)</f>
        <v>1</v>
      </c>
      <c r="O84" s="137">
        <f>INDEX([2]PS74!$A7:$E21,COLUMN(N1),5)</f>
        <v>0</v>
      </c>
      <c r="P84" s="137">
        <f>INDEX([2]PS74!$A7:$E21,COLUMN(O1),5)</f>
        <v>317</v>
      </c>
      <c r="Q84" s="138">
        <v>0</v>
      </c>
      <c r="R84" s="139">
        <f t="shared" si="2"/>
        <v>317</v>
      </c>
      <c r="S84" s="137"/>
    </row>
    <row r="85" spans="1:19" ht="15.75">
      <c r="A85" s="130">
        <v>75</v>
      </c>
      <c r="B85" s="132" t="s">
        <v>2108</v>
      </c>
      <c r="C85" s="137">
        <f>INDEX([2]PS75!$A7:$E21,COLUMN(B1),5)</f>
        <v>0</v>
      </c>
      <c r="D85" s="137">
        <f>INDEX([2]PS75!$A7:$E21,COLUMN(C1),5)</f>
        <v>72</v>
      </c>
      <c r="E85" s="137">
        <f>INDEX([2]PS75!$A7:$E21,COLUMN(D1),5)</f>
        <v>196</v>
      </c>
      <c r="F85" s="137">
        <f>INDEX([2]PS75!$A7:$E21,COLUMN(E1),5)</f>
        <v>3</v>
      </c>
      <c r="G85" s="137">
        <f>INDEX([2]PS75!$A7:$E21,COLUMN(F1),5)</f>
        <v>0</v>
      </c>
      <c r="H85" s="137">
        <f>INDEX([2]PS75!$A7:$E21,COLUMN(G1),5)</f>
        <v>0</v>
      </c>
      <c r="I85" s="137">
        <f>INDEX([2]PS75!$A7:$E21,COLUMN(H1),5)</f>
        <v>0</v>
      </c>
      <c r="J85" s="137">
        <f>INDEX([2]PS75!$A7:$E21,COLUMN(I1),5)</f>
        <v>0</v>
      </c>
      <c r="K85" s="137">
        <f>INDEX([2]PS75!$A7:$E21,COLUMN(J1),5)</f>
        <v>0</v>
      </c>
      <c r="L85" s="137">
        <f>INDEX([2]PS75!$A7:$E21,COLUMN(K1),5)</f>
        <v>0</v>
      </c>
      <c r="M85" s="137">
        <f>INDEX([2]PS75!$A7:$E21,COLUMN(L1),5)</f>
        <v>0</v>
      </c>
      <c r="N85" s="137">
        <f>INDEX([2]PS75!$A7:$E21,COLUMN(M1),5)</f>
        <v>0</v>
      </c>
      <c r="O85" s="137">
        <f>INDEX([2]PS75!$A7:$E21,COLUMN(N1),5)</f>
        <v>1</v>
      </c>
      <c r="P85" s="137">
        <f>INDEX([2]PS75!$A7:$E21,COLUMN(O1),5)</f>
        <v>272</v>
      </c>
      <c r="Q85" s="138">
        <v>0</v>
      </c>
      <c r="R85" s="139">
        <f t="shared" si="2"/>
        <v>272</v>
      </c>
      <c r="S85" s="137"/>
    </row>
    <row r="86" spans="1:19" ht="15.75">
      <c r="A86" s="130">
        <v>76</v>
      </c>
      <c r="B86" s="132" t="s">
        <v>2109</v>
      </c>
      <c r="C86" s="137">
        <f>INDEX([2]PS76!$A7:$E21,COLUMN(B1),5)</f>
        <v>1</v>
      </c>
      <c r="D86" s="137">
        <f>INDEX([2]PS76!$A7:$E21,COLUMN(C1),5)</f>
        <v>725</v>
      </c>
      <c r="E86" s="137">
        <f>INDEX([2]PS76!$A7:$E21,COLUMN(D1),5)</f>
        <v>90</v>
      </c>
      <c r="F86" s="137">
        <f>INDEX([2]PS76!$A7:$E21,COLUMN(E1),5)</f>
        <v>1</v>
      </c>
      <c r="G86" s="137">
        <f>INDEX([2]PS76!$A7:$E21,COLUMN(F1),5)</f>
        <v>8</v>
      </c>
      <c r="H86" s="137">
        <f>INDEX([2]PS76!$A7:$E21,COLUMN(G1),5)</f>
        <v>0</v>
      </c>
      <c r="I86" s="137">
        <f>INDEX([2]PS76!$A7:$E21,COLUMN(H1),5)</f>
        <v>0</v>
      </c>
      <c r="J86" s="137">
        <f>INDEX([2]PS76!$A7:$E21,COLUMN(I1),5)</f>
        <v>0</v>
      </c>
      <c r="K86" s="137">
        <f>INDEX([2]PS76!$A7:$E21,COLUMN(J1),5)</f>
        <v>0</v>
      </c>
      <c r="L86" s="137">
        <f>INDEX([2]PS76!$A7:$E21,COLUMN(K1),5)</f>
        <v>0</v>
      </c>
      <c r="M86" s="137">
        <f>INDEX([2]PS76!$A7:$E21,COLUMN(L1),5)</f>
        <v>0</v>
      </c>
      <c r="N86" s="137">
        <f>INDEX([2]PS76!$A7:$E21,COLUMN(M1),5)</f>
        <v>3</v>
      </c>
      <c r="O86" s="137">
        <f>INDEX([2]PS76!$A7:$E21,COLUMN(N1),5)</f>
        <v>8</v>
      </c>
      <c r="P86" s="137">
        <f>INDEX([2]PS76!$A7:$E21,COLUMN(O1),5)</f>
        <v>836</v>
      </c>
      <c r="Q86" s="138">
        <v>0</v>
      </c>
      <c r="R86" s="139">
        <f t="shared" si="2"/>
        <v>836</v>
      </c>
      <c r="S86" s="137"/>
    </row>
    <row r="87" spans="1:19" ht="15.75">
      <c r="A87" s="130">
        <v>77</v>
      </c>
      <c r="B87" s="132" t="s">
        <v>2110</v>
      </c>
      <c r="C87" s="137">
        <f>INDEX([2]PS77!$A7:$E21,COLUMN(B1),5)</f>
        <v>1</v>
      </c>
      <c r="D87" s="137">
        <f>INDEX([2]PS77!$A7:$E21,COLUMN(C1),5)</f>
        <v>286</v>
      </c>
      <c r="E87" s="137">
        <f>INDEX([2]PS77!$A7:$E21,COLUMN(D1),5)</f>
        <v>72</v>
      </c>
      <c r="F87" s="137">
        <f>INDEX([2]PS77!$A7:$E21,COLUMN(E1),5)</f>
        <v>1</v>
      </c>
      <c r="G87" s="137">
        <f>INDEX([2]PS77!$A7:$E21,COLUMN(F1),5)</f>
        <v>4</v>
      </c>
      <c r="H87" s="137">
        <f>INDEX([2]PS77!$A7:$E21,COLUMN(G1),5)</f>
        <v>0</v>
      </c>
      <c r="I87" s="137">
        <f>INDEX([2]PS77!$A7:$E21,COLUMN(H1),5)</f>
        <v>0</v>
      </c>
      <c r="J87" s="137">
        <f>INDEX([2]PS77!$A7:$E21,COLUMN(I1),5)</f>
        <v>0</v>
      </c>
      <c r="K87" s="137">
        <f>INDEX([2]PS77!$A7:$E21,COLUMN(J1),5)</f>
        <v>0</v>
      </c>
      <c r="L87" s="137">
        <f>INDEX([2]PS77!$A7:$E21,COLUMN(K1),5)</f>
        <v>0</v>
      </c>
      <c r="M87" s="137">
        <f>INDEX([2]PS77!$A7:$E21,COLUMN(L1),5)</f>
        <v>0</v>
      </c>
      <c r="N87" s="137">
        <f>INDEX([2]PS77!$A7:$E21,COLUMN(M1),5)</f>
        <v>1</v>
      </c>
      <c r="O87" s="137">
        <f>INDEX([2]PS77!$A7:$E21,COLUMN(N1),5)</f>
        <v>1</v>
      </c>
      <c r="P87" s="137">
        <f>INDEX([2]PS77!$A7:$E21,COLUMN(O1),5)</f>
        <v>366</v>
      </c>
      <c r="Q87" s="138">
        <v>0</v>
      </c>
      <c r="R87" s="139">
        <f t="shared" si="2"/>
        <v>366</v>
      </c>
      <c r="S87" s="137"/>
    </row>
    <row r="88" spans="1:19" ht="15.75">
      <c r="A88" s="130">
        <v>78</v>
      </c>
      <c r="B88" s="132" t="s">
        <v>2111</v>
      </c>
      <c r="C88" s="137">
        <f>INDEX([2]PS78!$A7:$E21,COLUMN(B1),5)</f>
        <v>3</v>
      </c>
      <c r="D88" s="137">
        <f>INDEX([2]PS78!$A7:$E21,COLUMN(C1),5)</f>
        <v>406</v>
      </c>
      <c r="E88" s="137">
        <f>INDEX([2]PS78!$A7:$E21,COLUMN(D1),5)</f>
        <v>133</v>
      </c>
      <c r="F88" s="137">
        <f>INDEX([2]PS78!$A7:$E21,COLUMN(E1),5)</f>
        <v>1</v>
      </c>
      <c r="G88" s="137">
        <f>INDEX([2]PS78!$A7:$E21,COLUMN(F1),5)</f>
        <v>1</v>
      </c>
      <c r="H88" s="137">
        <f>INDEX([2]PS78!$A7:$E21,COLUMN(G1),5)</f>
        <v>0</v>
      </c>
      <c r="I88" s="137">
        <f>INDEX([2]PS78!$A7:$E21,COLUMN(H1),5)</f>
        <v>0</v>
      </c>
      <c r="J88" s="137">
        <f>INDEX([2]PS78!$A7:$E21,COLUMN(I1),5)</f>
        <v>0</v>
      </c>
      <c r="K88" s="137">
        <f>INDEX([2]PS78!$A7:$E21,COLUMN(J1),5)</f>
        <v>0</v>
      </c>
      <c r="L88" s="137">
        <f>INDEX([2]PS78!$A7:$E21,COLUMN(K1),5)</f>
        <v>0</v>
      </c>
      <c r="M88" s="137">
        <f>INDEX([2]PS78!$A7:$E21,COLUMN(L1),5)</f>
        <v>0</v>
      </c>
      <c r="N88" s="137">
        <f>INDEX([2]PS78!$A7:$E21,COLUMN(M1),5)</f>
        <v>0</v>
      </c>
      <c r="O88" s="137">
        <f>INDEX([2]PS78!$A7:$E21,COLUMN(N1),5)</f>
        <v>2</v>
      </c>
      <c r="P88" s="137">
        <f>INDEX([2]PS78!$A7:$E21,COLUMN(O1),5)</f>
        <v>546</v>
      </c>
      <c r="Q88" s="138">
        <v>0</v>
      </c>
      <c r="R88" s="139">
        <f t="shared" si="2"/>
        <v>546</v>
      </c>
      <c r="S88" s="137"/>
    </row>
    <row r="89" spans="1:19" ht="15.75">
      <c r="A89" s="130">
        <v>79</v>
      </c>
      <c r="B89" s="132" t="s">
        <v>2112</v>
      </c>
      <c r="C89" s="137">
        <f>INDEX([2]PS79!$A7:$E21,COLUMN(B1),5)</f>
        <v>7</v>
      </c>
      <c r="D89" s="137">
        <f>INDEX([2]PS79!$A7:$E21,COLUMN(C1),5)</f>
        <v>442</v>
      </c>
      <c r="E89" s="137">
        <f>INDEX([2]PS79!$A7:$E21,COLUMN(D1),5)</f>
        <v>318</v>
      </c>
      <c r="F89" s="137">
        <f>INDEX([2]PS79!$A7:$E21,COLUMN(E1),5)</f>
        <v>8</v>
      </c>
      <c r="G89" s="137">
        <f>INDEX([2]PS79!$A7:$E21,COLUMN(F1),5)</f>
        <v>7</v>
      </c>
      <c r="H89" s="137">
        <f>INDEX([2]PS79!$A7:$E21,COLUMN(G1),5)</f>
        <v>0</v>
      </c>
      <c r="I89" s="137">
        <f>INDEX([2]PS79!$A7:$E21,COLUMN(H1),5)</f>
        <v>1</v>
      </c>
      <c r="J89" s="137">
        <f>INDEX([2]PS79!$A7:$E21,COLUMN(I1),5)</f>
        <v>0</v>
      </c>
      <c r="K89" s="137">
        <f>INDEX([2]PS79!$A7:$E21,COLUMN(J1),5)</f>
        <v>0</v>
      </c>
      <c r="L89" s="137">
        <f>INDEX([2]PS79!$A7:$E21,COLUMN(K1),5)</f>
        <v>0</v>
      </c>
      <c r="M89" s="137">
        <f>INDEX([2]PS79!$A7:$E21,COLUMN(L1),5)</f>
        <v>1</v>
      </c>
      <c r="N89" s="137">
        <f>INDEX([2]PS79!$A7:$E21,COLUMN(M1),5)</f>
        <v>1</v>
      </c>
      <c r="O89" s="137">
        <f>INDEX([2]PS79!$A7:$E21,COLUMN(N1),5)</f>
        <v>0</v>
      </c>
      <c r="P89" s="137">
        <f>INDEX([2]PS79!$A7:$E21,COLUMN(O1),5)</f>
        <v>785</v>
      </c>
      <c r="Q89" s="138">
        <v>0</v>
      </c>
      <c r="R89" s="139">
        <f t="shared" si="2"/>
        <v>785</v>
      </c>
      <c r="S89" s="137"/>
    </row>
    <row r="90" spans="1:19" ht="15.75">
      <c r="A90" s="140">
        <v>80</v>
      </c>
      <c r="B90" s="141" t="s">
        <v>2113</v>
      </c>
      <c r="C90" s="142">
        <f>INDEX([2]PS80!$A7:$E21,COLUMN(B1),5)</f>
        <v>2</v>
      </c>
      <c r="D90" s="142">
        <f>INDEX([2]PS80!$A7:$E21,COLUMN(C1),5)</f>
        <v>281</v>
      </c>
      <c r="E90" s="142">
        <f>INDEX([2]PS80!$A7:$E21,COLUMN(D1),5)</f>
        <v>61</v>
      </c>
      <c r="F90" s="142">
        <f>INDEX([2]PS80!$A7:$E21,COLUMN(E1),5)</f>
        <v>0</v>
      </c>
      <c r="G90" s="142">
        <f>INDEX([2]PS80!$A7:$E21,COLUMN(F1),5)</f>
        <v>2</v>
      </c>
      <c r="H90" s="142">
        <f>INDEX([2]PS80!$A7:$E21,COLUMN(G1),5)</f>
        <v>0</v>
      </c>
      <c r="I90" s="142">
        <f>INDEX([2]PS80!$A7:$E21,COLUMN(H1),5)</f>
        <v>0</v>
      </c>
      <c r="J90" s="142">
        <f>INDEX([2]PS80!$A7:$E21,COLUMN(I1),5)</f>
        <v>0</v>
      </c>
      <c r="K90" s="142">
        <f>INDEX([2]PS80!$A7:$E21,COLUMN(J1),5)</f>
        <v>0</v>
      </c>
      <c r="L90" s="142">
        <f>INDEX([2]PS80!$A7:$E21,COLUMN(K1),5)</f>
        <v>1</v>
      </c>
      <c r="M90" s="142">
        <f>INDEX([2]PS80!$A7:$E21,COLUMN(L1),5)</f>
        <v>0</v>
      </c>
      <c r="N90" s="142">
        <f>INDEX([2]PS80!$A7:$E21,COLUMN(M1),5)</f>
        <v>0</v>
      </c>
      <c r="O90" s="142">
        <f>INDEX([2]PS80!$A7:$E21,COLUMN(N1),5)</f>
        <v>2</v>
      </c>
      <c r="P90" s="142">
        <f>INDEX([2]PS80!$A7:$E21,COLUMN(O1),5)</f>
        <v>349</v>
      </c>
      <c r="Q90" s="143">
        <v>0</v>
      </c>
      <c r="R90" s="144">
        <f t="shared" si="2"/>
        <v>349</v>
      </c>
      <c r="S90" s="142"/>
    </row>
    <row r="91" spans="1:19" ht="15.75">
      <c r="A91" s="130">
        <v>81</v>
      </c>
      <c r="B91" s="132" t="s">
        <v>2114</v>
      </c>
      <c r="C91" s="137">
        <f>INDEX([2]PS81!$A7:$E21,COLUMN(B1),5)</f>
        <v>11</v>
      </c>
      <c r="D91" s="137">
        <f>INDEX([2]PS81!$A7:$E21,COLUMN(C1),5)</f>
        <v>784</v>
      </c>
      <c r="E91" s="137">
        <f>INDEX([2]PS81!$A7:$E21,COLUMN(D1),5)</f>
        <v>175</v>
      </c>
      <c r="F91" s="137">
        <f>INDEX([2]PS81!$A7:$E21,COLUMN(E1),5)</f>
        <v>3</v>
      </c>
      <c r="G91" s="137">
        <f>INDEX([2]PS81!$A7:$E21,COLUMN(F1),5)</f>
        <v>15</v>
      </c>
      <c r="H91" s="137">
        <f>INDEX([2]PS81!$A7:$E21,COLUMN(G1),5)</f>
        <v>1</v>
      </c>
      <c r="I91" s="137">
        <f>INDEX([2]PS81!$A7:$E21,COLUMN(H1),5)</f>
        <v>0</v>
      </c>
      <c r="J91" s="137">
        <f>INDEX([2]PS81!$A7:$E21,COLUMN(I1),5)</f>
        <v>0</v>
      </c>
      <c r="K91" s="137">
        <f>INDEX([2]PS81!$A7:$E21,COLUMN(J1),5)</f>
        <v>0</v>
      </c>
      <c r="L91" s="137">
        <f>INDEX([2]PS81!$A7:$E21,COLUMN(K1),5)</f>
        <v>0</v>
      </c>
      <c r="M91" s="137">
        <f>INDEX([2]PS81!$A7:$E21,COLUMN(L1),5)</f>
        <v>4</v>
      </c>
      <c r="N91" s="137">
        <f>INDEX([2]PS81!$A7:$E21,COLUMN(M1),5)</f>
        <v>0</v>
      </c>
      <c r="O91" s="137">
        <f>INDEX([2]PS81!$A7:$E21,COLUMN(N1),5)</f>
        <v>3</v>
      </c>
      <c r="P91" s="137">
        <f>INDEX([2]PS81!$A7:$E21,COLUMN(O1),5)</f>
        <v>996</v>
      </c>
      <c r="Q91" s="138">
        <v>0</v>
      </c>
      <c r="R91" s="139">
        <f t="shared" si="2"/>
        <v>996</v>
      </c>
      <c r="S91" s="137"/>
    </row>
    <row r="92" spans="1:19" ht="15.75">
      <c r="A92" s="130">
        <v>82</v>
      </c>
      <c r="B92" s="132" t="s">
        <v>2115</v>
      </c>
      <c r="C92" s="137">
        <f>INDEX([2]PS82!$A7:$E21,COLUMN(B1),5)</f>
        <v>5</v>
      </c>
      <c r="D92" s="137">
        <f>INDEX([2]PS82!$A7:$E21,COLUMN(C1),5)</f>
        <v>548</v>
      </c>
      <c r="E92" s="137">
        <f>INDEX([2]PS82!$A7:$E21,COLUMN(D1),5)</f>
        <v>287</v>
      </c>
      <c r="F92" s="137">
        <f>INDEX([2]PS82!$A7:$E21,COLUMN(E1),5)</f>
        <v>7</v>
      </c>
      <c r="G92" s="137">
        <f>INDEX([2]PS82!$A7:$E21,COLUMN(F1),5)</f>
        <v>6</v>
      </c>
      <c r="H92" s="137">
        <f>INDEX([2]PS82!$A7:$E21,COLUMN(G1),5)</f>
        <v>1</v>
      </c>
      <c r="I92" s="137">
        <f>INDEX([2]PS82!$A7:$E21,COLUMN(H1),5)</f>
        <v>3</v>
      </c>
      <c r="J92" s="137">
        <f>INDEX([2]PS82!$A7:$E21,COLUMN(I1),5)</f>
        <v>1</v>
      </c>
      <c r="K92" s="137">
        <f>INDEX([2]PS82!$A7:$E21,COLUMN(J1),5)</f>
        <v>1</v>
      </c>
      <c r="L92" s="137">
        <f>INDEX([2]PS82!$A7:$E21,COLUMN(K1),5)</f>
        <v>3</v>
      </c>
      <c r="M92" s="137">
        <f>INDEX([2]PS82!$A7:$E21,COLUMN(L1),5)</f>
        <v>0</v>
      </c>
      <c r="N92" s="137">
        <f>INDEX([2]PS82!$A7:$E21,COLUMN(M1),5)</f>
        <v>3</v>
      </c>
      <c r="O92" s="137">
        <f>INDEX([2]PS82!$A7:$E21,COLUMN(N1),5)</f>
        <v>6</v>
      </c>
      <c r="P92" s="137">
        <f>INDEX([2]PS82!$A7:$E21,COLUMN(O1),5)</f>
        <v>871</v>
      </c>
      <c r="Q92" s="138">
        <v>0</v>
      </c>
      <c r="R92" s="139">
        <f t="shared" si="2"/>
        <v>871</v>
      </c>
      <c r="S92" s="137"/>
    </row>
    <row r="93" spans="1:19" ht="15.75">
      <c r="A93" s="130">
        <v>83</v>
      </c>
      <c r="B93" s="132" t="s">
        <v>2116</v>
      </c>
      <c r="C93" s="137">
        <f>INDEX([2]PS83!$A7:$E21,COLUMN(B1),5)</f>
        <v>0</v>
      </c>
      <c r="D93" s="137">
        <f>INDEX([2]PS83!$A7:$E21,COLUMN(C1),5)</f>
        <v>211</v>
      </c>
      <c r="E93" s="137">
        <f>INDEX([2]PS83!$A7:$E21,COLUMN(D1),5)</f>
        <v>140</v>
      </c>
      <c r="F93" s="137">
        <f>INDEX([2]PS83!$A7:$E21,COLUMN(E1),5)</f>
        <v>4</v>
      </c>
      <c r="G93" s="137">
        <f>INDEX([2]PS83!$A7:$E21,COLUMN(F1),5)</f>
        <v>3</v>
      </c>
      <c r="H93" s="137">
        <f>INDEX([2]PS83!$A7:$E21,COLUMN(G1),5)</f>
        <v>0</v>
      </c>
      <c r="I93" s="137">
        <f>INDEX([2]PS83!$A7:$E21,COLUMN(H1),5)</f>
        <v>0</v>
      </c>
      <c r="J93" s="137">
        <f>INDEX([2]PS83!$A7:$E21,COLUMN(I1),5)</f>
        <v>1</v>
      </c>
      <c r="K93" s="137">
        <f>INDEX([2]PS83!$A7:$E21,COLUMN(J1),5)</f>
        <v>0</v>
      </c>
      <c r="L93" s="137">
        <f>INDEX([2]PS83!$A7:$E21,COLUMN(K1),5)</f>
        <v>0</v>
      </c>
      <c r="M93" s="137">
        <f>INDEX([2]PS83!$A7:$E21,COLUMN(L1),5)</f>
        <v>0</v>
      </c>
      <c r="N93" s="137">
        <f>INDEX([2]PS83!$A7:$E21,COLUMN(M1),5)</f>
        <v>3</v>
      </c>
      <c r="O93" s="137">
        <f>INDEX([2]PS83!$A7:$E21,COLUMN(N1),5)</f>
        <v>2</v>
      </c>
      <c r="P93" s="137">
        <f>INDEX([2]PS83!$A7:$E21,COLUMN(O1),5)</f>
        <v>364</v>
      </c>
      <c r="Q93" s="138">
        <v>0</v>
      </c>
      <c r="R93" s="139">
        <f t="shared" si="2"/>
        <v>364</v>
      </c>
      <c r="S93" s="137"/>
    </row>
    <row r="94" spans="1:19" ht="15.75">
      <c r="A94" s="130">
        <v>84</v>
      </c>
      <c r="B94" s="132" t="s">
        <v>2117</v>
      </c>
      <c r="C94" s="137">
        <f>INDEX([2]PS84!$A7:$E21,COLUMN(B1),5)</f>
        <v>4</v>
      </c>
      <c r="D94" s="137">
        <f>INDEX([2]PS84!$A7:$E21,COLUMN(C1),5)</f>
        <v>310</v>
      </c>
      <c r="E94" s="137">
        <f>INDEX([2]PS84!$A7:$E21,COLUMN(D1),5)</f>
        <v>330</v>
      </c>
      <c r="F94" s="137">
        <f>INDEX([2]PS84!$A7:$E21,COLUMN(E1),5)</f>
        <v>4</v>
      </c>
      <c r="G94" s="137">
        <f>INDEX([2]PS84!$A7:$E21,COLUMN(F1),5)</f>
        <v>2</v>
      </c>
      <c r="H94" s="137">
        <f>INDEX([2]PS84!$A7:$E21,COLUMN(G1),5)</f>
        <v>0</v>
      </c>
      <c r="I94" s="137">
        <f>INDEX([2]PS84!$A7:$E21,COLUMN(H1),5)</f>
        <v>3</v>
      </c>
      <c r="J94" s="137">
        <f>INDEX([2]PS84!$A7:$E21,COLUMN(I1),5)</f>
        <v>0</v>
      </c>
      <c r="K94" s="137">
        <f>INDEX([2]PS84!$A7:$E21,COLUMN(J1),5)</f>
        <v>1</v>
      </c>
      <c r="L94" s="137">
        <f>INDEX([2]PS84!$A7:$E21,COLUMN(K1),5)</f>
        <v>4</v>
      </c>
      <c r="M94" s="137">
        <f>INDEX([2]PS84!$A7:$E21,COLUMN(L1),5)</f>
        <v>4</v>
      </c>
      <c r="N94" s="137">
        <f>INDEX([2]PS84!$A7:$E21,COLUMN(M1),5)</f>
        <v>4</v>
      </c>
      <c r="O94" s="137">
        <f>INDEX([2]PS84!$A7:$E21,COLUMN(N1),5)</f>
        <v>6</v>
      </c>
      <c r="P94" s="137">
        <f>INDEX([2]PS84!$A7:$E21,COLUMN(O1),5)</f>
        <v>672</v>
      </c>
      <c r="Q94" s="138">
        <v>0</v>
      </c>
      <c r="R94" s="139">
        <f t="shared" si="2"/>
        <v>672</v>
      </c>
      <c r="S94" s="137"/>
    </row>
    <row r="95" spans="1:19" ht="15.75">
      <c r="A95" s="130">
        <v>85</v>
      </c>
      <c r="B95" s="132" t="s">
        <v>2118</v>
      </c>
      <c r="C95" s="137">
        <f>INDEX([2]PS85!$A7:$E21,COLUMN(B1),5)</f>
        <v>1</v>
      </c>
      <c r="D95" s="137">
        <f>INDEX([2]PS85!$A7:$E21,COLUMN(C1),5)</f>
        <v>139</v>
      </c>
      <c r="E95" s="137">
        <f>INDEX([2]PS85!$A7:$E21,COLUMN(D1),5)</f>
        <v>25</v>
      </c>
      <c r="F95" s="137">
        <f>INDEX([2]PS85!$A7:$E21,COLUMN(E1),5)</f>
        <v>1</v>
      </c>
      <c r="G95" s="137">
        <f>INDEX([2]PS85!$A7:$E21,COLUMN(F1),5)</f>
        <v>0</v>
      </c>
      <c r="H95" s="137">
        <f>INDEX([2]PS85!$A7:$E21,COLUMN(G1),5)</f>
        <v>0</v>
      </c>
      <c r="I95" s="137">
        <f>INDEX([2]PS85!$A7:$E21,COLUMN(H1),5)</f>
        <v>0</v>
      </c>
      <c r="J95" s="137">
        <f>INDEX([2]PS85!$A7:$E21,COLUMN(I1),5)</f>
        <v>0</v>
      </c>
      <c r="K95" s="137">
        <f>INDEX([2]PS85!$A7:$E21,COLUMN(J1),5)</f>
        <v>1</v>
      </c>
      <c r="L95" s="137">
        <f>INDEX([2]PS85!$A7:$E21,COLUMN(K1),5)</f>
        <v>0</v>
      </c>
      <c r="M95" s="137">
        <f>INDEX([2]PS85!$A7:$E21,COLUMN(L1),5)</f>
        <v>0</v>
      </c>
      <c r="N95" s="137">
        <f>INDEX([2]PS85!$A7:$E21,COLUMN(M1),5)</f>
        <v>1</v>
      </c>
      <c r="O95" s="137">
        <f>INDEX([2]PS85!$A7:$E21,COLUMN(N1),5)</f>
        <v>2</v>
      </c>
      <c r="P95" s="137">
        <f>INDEX([2]PS85!$A7:$E21,COLUMN(O1),5)</f>
        <v>170</v>
      </c>
      <c r="Q95" s="138">
        <v>0</v>
      </c>
      <c r="R95" s="139">
        <f t="shared" si="2"/>
        <v>170</v>
      </c>
      <c r="S95" s="137"/>
    </row>
    <row r="96" spans="1:19" ht="15.75">
      <c r="A96" s="130">
        <v>86</v>
      </c>
      <c r="B96" s="132" t="s">
        <v>2119</v>
      </c>
      <c r="C96" s="137">
        <f>INDEX([2]PS86!$A7:$E21,COLUMN(B1),5)</f>
        <v>0</v>
      </c>
      <c r="D96" s="137">
        <f>INDEX([2]PS86!$A7:$E21,COLUMN(C1),5)</f>
        <v>3</v>
      </c>
      <c r="E96" s="137">
        <f>INDEX([2]PS86!$A7:$E21,COLUMN(D1),5)</f>
        <v>112</v>
      </c>
      <c r="F96" s="137">
        <f>INDEX([2]PS86!$A7:$E21,COLUMN(E1),5)</f>
        <v>1</v>
      </c>
      <c r="G96" s="137">
        <f>INDEX([2]PS86!$A7:$E21,COLUMN(F1),5)</f>
        <v>0</v>
      </c>
      <c r="H96" s="137">
        <f>INDEX([2]PS86!$A7:$E21,COLUMN(G1),5)</f>
        <v>0</v>
      </c>
      <c r="I96" s="137">
        <f>INDEX([2]PS86!$A7:$E21,COLUMN(H1),5)</f>
        <v>0</v>
      </c>
      <c r="J96" s="137">
        <f>INDEX([2]PS86!$A7:$E21,COLUMN(I1),5)</f>
        <v>0</v>
      </c>
      <c r="K96" s="137">
        <f>INDEX([2]PS86!$A7:$E21,COLUMN(J1),5)</f>
        <v>0</v>
      </c>
      <c r="L96" s="137">
        <f>INDEX([2]PS86!$A7:$E21,COLUMN(K1),5)</f>
        <v>0</v>
      </c>
      <c r="M96" s="137">
        <f>INDEX([2]PS86!$A7:$E21,COLUMN(L1),5)</f>
        <v>2</v>
      </c>
      <c r="N96" s="137">
        <f>INDEX([2]PS86!$A7:$E21,COLUMN(M1),5)</f>
        <v>1</v>
      </c>
      <c r="O96" s="137">
        <f>INDEX([2]PS86!$A7:$E21,COLUMN(N1),5)</f>
        <v>0</v>
      </c>
      <c r="P96" s="137">
        <f>INDEX([2]PS86!$A7:$E21,COLUMN(O1),5)</f>
        <v>119</v>
      </c>
      <c r="Q96" s="138">
        <v>0</v>
      </c>
      <c r="R96" s="139">
        <f t="shared" si="2"/>
        <v>119</v>
      </c>
      <c r="S96" s="137"/>
    </row>
    <row r="97" spans="1:19" ht="15.75">
      <c r="A97" s="130">
        <v>87</v>
      </c>
      <c r="B97" s="132" t="s">
        <v>2120</v>
      </c>
      <c r="C97" s="137">
        <f>INDEX([2]PS87!$A7:$E21,COLUMN(B1),5)</f>
        <v>6</v>
      </c>
      <c r="D97" s="137">
        <f>INDEX([2]PS87!$A7:$E21,COLUMN(C1),5)</f>
        <v>568</v>
      </c>
      <c r="E97" s="137">
        <f>INDEX([2]PS87!$A7:$E21,COLUMN(D1),5)</f>
        <v>262</v>
      </c>
      <c r="F97" s="137">
        <f>INDEX([2]PS87!$A7:$E21,COLUMN(E1),5)</f>
        <v>2</v>
      </c>
      <c r="G97" s="137">
        <f>INDEX([2]PS87!$A7:$E21,COLUMN(F1),5)</f>
        <v>4</v>
      </c>
      <c r="H97" s="137">
        <f>INDEX([2]PS87!$A7:$E21,COLUMN(G1),5)</f>
        <v>0</v>
      </c>
      <c r="I97" s="137">
        <f>INDEX([2]PS87!$A7:$E21,COLUMN(H1),5)</f>
        <v>1</v>
      </c>
      <c r="J97" s="137">
        <f>INDEX([2]PS87!$A7:$E21,COLUMN(I1),5)</f>
        <v>0</v>
      </c>
      <c r="K97" s="137">
        <f>INDEX([2]PS87!$A7:$E21,COLUMN(J1),5)</f>
        <v>0</v>
      </c>
      <c r="L97" s="137">
        <f>INDEX([2]PS87!$A7:$E21,COLUMN(K1),5)</f>
        <v>1</v>
      </c>
      <c r="M97" s="137">
        <f>INDEX([2]PS87!$A7:$E21,COLUMN(L1),5)</f>
        <v>6</v>
      </c>
      <c r="N97" s="137">
        <f>INDEX([2]PS87!$A7:$E21,COLUMN(M1),5)</f>
        <v>2</v>
      </c>
      <c r="O97" s="137">
        <f>INDEX([2]PS87!$A7:$E21,COLUMN(N1),5)</f>
        <v>1</v>
      </c>
      <c r="P97" s="137">
        <f>INDEX([2]PS87!$A7:$E21,COLUMN(O1),5)</f>
        <v>853</v>
      </c>
      <c r="Q97" s="138">
        <v>0</v>
      </c>
      <c r="R97" s="139">
        <f t="shared" si="2"/>
        <v>853</v>
      </c>
      <c r="S97" s="137"/>
    </row>
    <row r="98" spans="1:19" ht="15.75">
      <c r="A98" s="130">
        <v>88</v>
      </c>
      <c r="B98" s="132" t="s">
        <v>2121</v>
      </c>
      <c r="C98" s="137">
        <f>INDEX([2]PS88!$A7:$E21,COLUMN(B1),5)</f>
        <v>8</v>
      </c>
      <c r="D98" s="137">
        <f>INDEX([2]PS88!$A7:$E21,COLUMN(C1),5)</f>
        <v>490</v>
      </c>
      <c r="E98" s="137">
        <f>INDEX([2]PS88!$A7:$E21,COLUMN(D1),5)</f>
        <v>203</v>
      </c>
      <c r="F98" s="137">
        <f>INDEX([2]PS88!$A7:$E21,COLUMN(E1),5)</f>
        <v>5</v>
      </c>
      <c r="G98" s="137">
        <f>INDEX([2]PS88!$A7:$E21,COLUMN(F1),5)</f>
        <v>8</v>
      </c>
      <c r="H98" s="137">
        <f>INDEX([2]PS88!$A7:$E21,COLUMN(G1),5)</f>
        <v>0</v>
      </c>
      <c r="I98" s="137">
        <f>INDEX([2]PS88!$A7:$E21,COLUMN(H1),5)</f>
        <v>2</v>
      </c>
      <c r="J98" s="137">
        <f>INDEX([2]PS88!$A7:$E21,COLUMN(I1),5)</f>
        <v>1</v>
      </c>
      <c r="K98" s="137">
        <f>INDEX([2]PS88!$A7:$E21,COLUMN(J1),5)</f>
        <v>2</v>
      </c>
      <c r="L98" s="137">
        <f>INDEX([2]PS88!$A7:$E21,COLUMN(K1),5)</f>
        <v>1</v>
      </c>
      <c r="M98" s="137">
        <f>INDEX([2]PS88!$A7:$E21,COLUMN(L1),5)</f>
        <v>6</v>
      </c>
      <c r="N98" s="137">
        <f>INDEX([2]PS88!$A7:$E21,COLUMN(M1),5)</f>
        <v>2</v>
      </c>
      <c r="O98" s="137">
        <f>INDEX([2]PS88!$A7:$E21,COLUMN(N1),5)</f>
        <v>10</v>
      </c>
      <c r="P98" s="137">
        <f>INDEX([2]PS88!$A7:$E21,COLUMN(O1),5)</f>
        <v>738</v>
      </c>
      <c r="Q98" s="138">
        <v>0</v>
      </c>
      <c r="R98" s="139">
        <f t="shared" si="2"/>
        <v>738</v>
      </c>
      <c r="S98" s="137"/>
    </row>
    <row r="99" spans="1:19" ht="15.75">
      <c r="A99" s="130">
        <v>89</v>
      </c>
      <c r="B99" s="132" t="s">
        <v>2122</v>
      </c>
      <c r="C99" s="137">
        <f>INDEX([2]PS89!$A7:$E21,COLUMN(B1),5)</f>
        <v>4</v>
      </c>
      <c r="D99" s="137">
        <f>INDEX([2]PS89!$A7:$E21,COLUMN(C1),5)</f>
        <v>489</v>
      </c>
      <c r="E99" s="137">
        <f>INDEX([2]PS89!$A7:$E21,COLUMN(D1),5)</f>
        <v>309</v>
      </c>
      <c r="F99" s="137">
        <f>INDEX([2]PS89!$A7:$E21,COLUMN(E1),5)</f>
        <v>7</v>
      </c>
      <c r="G99" s="137">
        <f>INDEX([2]PS89!$A7:$E21,COLUMN(F1),5)</f>
        <v>1</v>
      </c>
      <c r="H99" s="137">
        <f>INDEX([2]PS89!$A7:$E21,COLUMN(G1),5)</f>
        <v>1</v>
      </c>
      <c r="I99" s="137">
        <f>INDEX([2]PS89!$A7:$E21,COLUMN(H1),5)</f>
        <v>1</v>
      </c>
      <c r="J99" s="137">
        <f>INDEX([2]PS89!$A7:$E21,COLUMN(I1),5)</f>
        <v>0</v>
      </c>
      <c r="K99" s="137">
        <f>INDEX([2]PS89!$A7:$E21,COLUMN(J1),5)</f>
        <v>1</v>
      </c>
      <c r="L99" s="137">
        <f>INDEX([2]PS89!$A7:$E21,COLUMN(K1),5)</f>
        <v>7</v>
      </c>
      <c r="M99" s="137">
        <f>INDEX([2]PS89!$A7:$E21,COLUMN(L1),5)</f>
        <v>4</v>
      </c>
      <c r="N99" s="137">
        <f>INDEX([2]PS89!$A7:$E21,COLUMN(M1),5)</f>
        <v>7</v>
      </c>
      <c r="O99" s="137">
        <f>INDEX([2]PS89!$A7:$E21,COLUMN(N1),5)</f>
        <v>11</v>
      </c>
      <c r="P99" s="137">
        <f>INDEX([2]PS89!$A7:$E21,COLUMN(O1),5)</f>
        <v>842</v>
      </c>
      <c r="Q99" s="138">
        <v>0</v>
      </c>
      <c r="R99" s="139">
        <f t="shared" si="2"/>
        <v>842</v>
      </c>
      <c r="S99" s="137"/>
    </row>
    <row r="100" spans="1:19" ht="15.75">
      <c r="A100" s="130">
        <v>90</v>
      </c>
      <c r="B100" s="132" t="s">
        <v>2123</v>
      </c>
      <c r="C100" s="137">
        <f>INDEX([2]PS90!$A7:$E21,COLUMN(B1),5)</f>
        <v>7</v>
      </c>
      <c r="D100" s="137">
        <f>INDEX([2]PS90!$A7:$E21,COLUMN(C1),5)</f>
        <v>603</v>
      </c>
      <c r="E100" s="137">
        <f>INDEX([2]PS90!$A7:$E21,COLUMN(D1),5)</f>
        <v>280</v>
      </c>
      <c r="F100" s="137">
        <f>INDEX([2]PS90!$A7:$E21,COLUMN(E1),5)</f>
        <v>9</v>
      </c>
      <c r="G100" s="137">
        <f>INDEX([2]PS90!$A7:$E21,COLUMN(F1),5)</f>
        <v>6</v>
      </c>
      <c r="H100" s="137">
        <f>INDEX([2]PS90!$A7:$E21,COLUMN(G1),5)</f>
        <v>4</v>
      </c>
      <c r="I100" s="137">
        <f>INDEX([2]PS90!$A7:$E21,COLUMN(H1),5)</f>
        <v>5</v>
      </c>
      <c r="J100" s="137">
        <f>INDEX([2]PS90!$A7:$E21,COLUMN(I1),5)</f>
        <v>2</v>
      </c>
      <c r="K100" s="137">
        <f>INDEX([2]PS90!$A7:$E21,COLUMN(J1),5)</f>
        <v>5</v>
      </c>
      <c r="L100" s="137">
        <f>INDEX([2]PS90!$A7:$E21,COLUMN(K1),5)</f>
        <v>6</v>
      </c>
      <c r="M100" s="137">
        <f>INDEX([2]PS90!$A7:$E21,COLUMN(L1),5)</f>
        <v>6</v>
      </c>
      <c r="N100" s="137">
        <f>INDEX([2]PS90!$A7:$E21,COLUMN(M1),5)</f>
        <v>15</v>
      </c>
      <c r="O100" s="137">
        <f>INDEX([2]PS90!$A7:$E21,COLUMN(N1),5)</f>
        <v>20</v>
      </c>
      <c r="P100" s="137">
        <f>INDEX([2]PS90!$A7:$E21,COLUMN(O1),5)</f>
        <v>968</v>
      </c>
      <c r="Q100" s="138">
        <v>0</v>
      </c>
      <c r="R100" s="139">
        <f t="shared" si="2"/>
        <v>968</v>
      </c>
      <c r="S100" s="137"/>
    </row>
    <row r="101" spans="1:19" ht="15.75">
      <c r="A101" s="130">
        <v>91</v>
      </c>
      <c r="B101" s="132" t="s">
        <v>2124</v>
      </c>
      <c r="C101" s="137">
        <f>INDEX([2]PS91!$A7:$E21,COLUMN(B1),5)</f>
        <v>1</v>
      </c>
      <c r="D101" s="137">
        <f>INDEX([2]PS91!$A7:$E21,COLUMN(C1),5)</f>
        <v>281</v>
      </c>
      <c r="E101" s="137">
        <f>INDEX([2]PS91!$A7:$E21,COLUMN(D1),5)</f>
        <v>337</v>
      </c>
      <c r="F101" s="137">
        <f>INDEX([2]PS91!$A7:$E21,COLUMN(E1),5)</f>
        <v>14</v>
      </c>
      <c r="G101" s="137">
        <f>INDEX([2]PS91!$A7:$E21,COLUMN(F1),5)</f>
        <v>6</v>
      </c>
      <c r="H101" s="137">
        <f>INDEX([2]PS91!$A7:$E21,COLUMN(G1),5)</f>
        <v>1</v>
      </c>
      <c r="I101" s="137">
        <f>INDEX([2]PS91!$A7:$E21,COLUMN(H1),5)</f>
        <v>0</v>
      </c>
      <c r="J101" s="137">
        <f>INDEX([2]PS91!$A7:$E21,COLUMN(I1),5)</f>
        <v>0</v>
      </c>
      <c r="K101" s="137">
        <f>INDEX([2]PS91!$A7:$E21,COLUMN(J1),5)</f>
        <v>5</v>
      </c>
      <c r="L101" s="137">
        <f>INDEX([2]PS91!$A7:$E21,COLUMN(K1),5)</f>
        <v>2</v>
      </c>
      <c r="M101" s="137">
        <f>INDEX([2]PS91!$A7:$E21,COLUMN(L1),5)</f>
        <v>6</v>
      </c>
      <c r="N101" s="137">
        <f>INDEX([2]PS91!$A7:$E21,COLUMN(M1),5)</f>
        <v>3</v>
      </c>
      <c r="O101" s="137">
        <f>INDEX([2]PS91!$A7:$E21,COLUMN(N1),5)</f>
        <v>6</v>
      </c>
      <c r="P101" s="137">
        <f>INDEX([2]PS91!$A7:$E21,COLUMN(O1),5)</f>
        <v>662</v>
      </c>
      <c r="Q101" s="138">
        <v>0</v>
      </c>
      <c r="R101" s="139">
        <f t="shared" si="2"/>
        <v>662</v>
      </c>
      <c r="S101" s="137"/>
    </row>
    <row r="102" spans="1:19" ht="15.75">
      <c r="A102" s="130">
        <v>92</v>
      </c>
      <c r="B102" s="132" t="s">
        <v>2125</v>
      </c>
      <c r="C102" s="137">
        <f>INDEX([2]PS92!$A7:$E21,COLUMN(B1),5)</f>
        <v>2</v>
      </c>
      <c r="D102" s="137">
        <f>INDEX([2]PS92!$A7:$E21,COLUMN(C1),5)</f>
        <v>526</v>
      </c>
      <c r="E102" s="137">
        <f>INDEX([2]PS92!$A7:$E21,COLUMN(D1),5)</f>
        <v>168</v>
      </c>
      <c r="F102" s="137">
        <f>INDEX([2]PS92!$A7:$E21,COLUMN(E1),5)</f>
        <v>3</v>
      </c>
      <c r="G102" s="137">
        <f>INDEX([2]PS92!$A7:$E21,COLUMN(F1),5)</f>
        <v>4</v>
      </c>
      <c r="H102" s="137">
        <f>INDEX([2]PS92!$A7:$E21,COLUMN(G1),5)</f>
        <v>2</v>
      </c>
      <c r="I102" s="137">
        <f>INDEX([2]PS92!$A7:$E21,COLUMN(H1),5)</f>
        <v>0</v>
      </c>
      <c r="J102" s="137">
        <f>INDEX([2]PS92!$A7:$E21,COLUMN(I1),5)</f>
        <v>0</v>
      </c>
      <c r="K102" s="137">
        <f>INDEX([2]PS92!$A7:$E21,COLUMN(J1),5)</f>
        <v>2</v>
      </c>
      <c r="L102" s="137">
        <f>INDEX([2]PS92!$A7:$E21,COLUMN(K1),5)</f>
        <v>5</v>
      </c>
      <c r="M102" s="137">
        <f>INDEX([2]PS92!$A7:$E21,COLUMN(L1),5)</f>
        <v>2</v>
      </c>
      <c r="N102" s="137">
        <f>INDEX([2]PS92!$A7:$E21,COLUMN(M1),5)</f>
        <v>1</v>
      </c>
      <c r="O102" s="137">
        <f>INDEX([2]PS92!$A7:$E21,COLUMN(N1),5)</f>
        <v>4</v>
      </c>
      <c r="P102" s="137">
        <f>INDEX([2]PS92!$A7:$E21,COLUMN(O1),5)</f>
        <v>719</v>
      </c>
      <c r="Q102" s="138"/>
      <c r="R102" s="139">
        <f t="shared" si="2"/>
        <v>719</v>
      </c>
      <c r="S102" s="137"/>
    </row>
    <row r="103" spans="1:19" ht="15.75">
      <c r="A103" s="130">
        <v>93</v>
      </c>
      <c r="B103" s="132" t="s">
        <v>2126</v>
      </c>
      <c r="C103" s="137">
        <f>INDEX([2]PS93!$A7:$E21,COLUMN(B1),5)</f>
        <v>4</v>
      </c>
      <c r="D103" s="137">
        <f>INDEX([2]PS93!$A7:$E21,COLUMN(C1),5)</f>
        <v>549</v>
      </c>
      <c r="E103" s="137">
        <f>INDEX([2]PS93!$A7:$E21,COLUMN(D1),5)</f>
        <v>188</v>
      </c>
      <c r="F103" s="137">
        <f>INDEX([2]PS93!$A7:$E21,COLUMN(E1),5)</f>
        <v>8</v>
      </c>
      <c r="G103" s="137">
        <f>INDEX([2]PS93!$A7:$E21,COLUMN(F1),5)</f>
        <v>0</v>
      </c>
      <c r="H103" s="137">
        <f>INDEX([2]PS93!$A7:$E21,COLUMN(G1),5)</f>
        <v>1</v>
      </c>
      <c r="I103" s="137">
        <f>INDEX([2]PS93!$A7:$E21,COLUMN(H1),5)</f>
        <v>1</v>
      </c>
      <c r="J103" s="137">
        <f>INDEX([2]PS93!$A7:$E21,COLUMN(I1),5)</f>
        <v>0</v>
      </c>
      <c r="K103" s="137">
        <f>INDEX([2]PS93!$A7:$E21,COLUMN(J1),5)</f>
        <v>0</v>
      </c>
      <c r="L103" s="137">
        <f>INDEX([2]PS93!$A7:$E21,COLUMN(K1),5)</f>
        <v>2</v>
      </c>
      <c r="M103" s="137">
        <f>INDEX([2]PS93!$A7:$E21,COLUMN(L1),5)</f>
        <v>1</v>
      </c>
      <c r="N103" s="137">
        <f>INDEX([2]PS93!$A7:$E21,COLUMN(M1),5)</f>
        <v>4</v>
      </c>
      <c r="O103" s="137">
        <f>INDEX([2]PS93!$A7:$E21,COLUMN(N1),5)</f>
        <v>5</v>
      </c>
      <c r="P103" s="137">
        <f>INDEX([2]PS93!$A7:$E21,COLUMN(O1),5)</f>
        <v>763</v>
      </c>
      <c r="Q103" s="138"/>
      <c r="R103" s="139">
        <f t="shared" si="2"/>
        <v>763</v>
      </c>
      <c r="S103" s="137"/>
    </row>
    <row r="104" spans="1:19" ht="15.75">
      <c r="A104" s="130">
        <v>94</v>
      </c>
      <c r="B104" s="132" t="s">
        <v>2127</v>
      </c>
      <c r="C104" s="137">
        <f>INDEX([2]PS94!$A7:$E21,COLUMN(B1),5)</f>
        <v>3</v>
      </c>
      <c r="D104" s="137">
        <f>INDEX([2]PS94!$A7:$E21,COLUMN(C1),5)</f>
        <v>661</v>
      </c>
      <c r="E104" s="137">
        <f>INDEX([2]PS94!$A7:$E21,COLUMN(D1),5)</f>
        <v>163</v>
      </c>
      <c r="F104" s="137">
        <f>INDEX([2]PS94!$A7:$E21,COLUMN(E1),5)</f>
        <v>6</v>
      </c>
      <c r="G104" s="137">
        <f>INDEX([2]PS94!$A7:$E21,COLUMN(F1),5)</f>
        <v>3</v>
      </c>
      <c r="H104" s="137">
        <f>INDEX([2]PS94!$A7:$E21,COLUMN(G1),5)</f>
        <v>0</v>
      </c>
      <c r="I104" s="137">
        <f>INDEX([2]PS94!$A7:$E21,COLUMN(H1),5)</f>
        <v>2</v>
      </c>
      <c r="J104" s="137">
        <f>INDEX([2]PS94!$A7:$E21,COLUMN(I1),5)</f>
        <v>1</v>
      </c>
      <c r="K104" s="137">
        <f>INDEX([2]PS94!$A7:$E21,COLUMN(J1),5)</f>
        <v>0</v>
      </c>
      <c r="L104" s="137">
        <f>INDEX([2]PS94!$A7:$E21,COLUMN(K1),5)</f>
        <v>0</v>
      </c>
      <c r="M104" s="137">
        <f>INDEX([2]PS94!$A7:$E21,COLUMN(L1),5)</f>
        <v>1</v>
      </c>
      <c r="N104" s="137">
        <f>INDEX([2]PS94!$A7:$E21,COLUMN(M1),5)</f>
        <v>2</v>
      </c>
      <c r="O104" s="137">
        <f>INDEX([2]PS94!$A7:$E21,COLUMN(N1),5)</f>
        <v>8</v>
      </c>
      <c r="P104" s="137">
        <f>INDEX([2]PS94!$A7:$E21,COLUMN(O1),5)</f>
        <v>850</v>
      </c>
      <c r="Q104" s="138"/>
      <c r="R104" s="139">
        <f t="shared" si="2"/>
        <v>850</v>
      </c>
      <c r="S104" s="137"/>
    </row>
    <row r="105" spans="1:19" ht="15.75">
      <c r="A105" s="130">
        <v>95</v>
      </c>
      <c r="B105" s="132" t="s">
        <v>2128</v>
      </c>
      <c r="C105" s="137">
        <f>INDEX([2]PS95!$A7:$E21,COLUMN(B1),5)</f>
        <v>2</v>
      </c>
      <c r="D105" s="137">
        <f>INDEX([2]PS95!$A7:$E21,COLUMN(C1),5)</f>
        <v>410</v>
      </c>
      <c r="E105" s="137">
        <f>INDEX([2]PS95!$A7:$E21,COLUMN(D1),5)</f>
        <v>88</v>
      </c>
      <c r="F105" s="137">
        <f>INDEX([2]PS95!$A7:$E21,COLUMN(E1),5)</f>
        <v>7</v>
      </c>
      <c r="G105" s="137">
        <f>INDEX([2]PS95!$A7:$E21,COLUMN(F1),5)</f>
        <v>5</v>
      </c>
      <c r="H105" s="137">
        <f>INDEX([2]PS95!$A7:$E21,COLUMN(G1),5)</f>
        <v>1</v>
      </c>
      <c r="I105" s="137">
        <f>INDEX([2]PS95!$A7:$E21,COLUMN(H1),5)</f>
        <v>3</v>
      </c>
      <c r="J105" s="137">
        <f>INDEX([2]PS95!$A7:$E21,COLUMN(I1),5)</f>
        <v>0</v>
      </c>
      <c r="K105" s="137">
        <f>INDEX([2]PS95!$A7:$E21,COLUMN(J1),5)</f>
        <v>0</v>
      </c>
      <c r="L105" s="137">
        <f>INDEX([2]PS95!$A7:$E21,COLUMN(K1),5)</f>
        <v>0</v>
      </c>
      <c r="M105" s="137">
        <f>INDEX([2]PS95!$A7:$E21,COLUMN(L1),5)</f>
        <v>0</v>
      </c>
      <c r="N105" s="137">
        <f>INDEX([2]PS95!$A7:$E21,COLUMN(M1),5)</f>
        <v>7</v>
      </c>
      <c r="O105" s="137">
        <f>INDEX([2]PS95!$A7:$E21,COLUMN(N1),5)</f>
        <v>3</v>
      </c>
      <c r="P105" s="137">
        <f>INDEX([2]PS95!$A7:$E21,COLUMN(O1),5)</f>
        <v>526</v>
      </c>
      <c r="Q105" s="138"/>
      <c r="R105" s="139">
        <f t="shared" si="2"/>
        <v>526</v>
      </c>
      <c r="S105" s="137"/>
    </row>
    <row r="106" spans="1:19" ht="15.75">
      <c r="A106" s="130">
        <v>96</v>
      </c>
      <c r="B106" s="132" t="s">
        <v>2129</v>
      </c>
      <c r="C106" s="137">
        <f>INDEX([2]PS96!$A7:$E21,COLUMN(B1),5)</f>
        <v>0</v>
      </c>
      <c r="D106" s="137">
        <f>INDEX([2]PS96!$A7:$E21,COLUMN(C1),5)</f>
        <v>228</v>
      </c>
      <c r="E106" s="137">
        <f>INDEX([2]PS96!$A7:$E21,COLUMN(D1),5)</f>
        <v>56</v>
      </c>
      <c r="F106" s="137">
        <f>INDEX([2]PS96!$A7:$E21,COLUMN(E1),5)</f>
        <v>1</v>
      </c>
      <c r="G106" s="137">
        <f>INDEX([2]PS96!$A7:$E21,COLUMN(F1),5)</f>
        <v>1</v>
      </c>
      <c r="H106" s="137">
        <f>INDEX([2]PS96!$A7:$E21,COLUMN(G1),5)</f>
        <v>0</v>
      </c>
      <c r="I106" s="137">
        <f>INDEX([2]PS96!$A7:$E21,COLUMN(H1),5)</f>
        <v>0</v>
      </c>
      <c r="J106" s="137">
        <f>INDEX([2]PS96!$A7:$E21,COLUMN(I1),5)</f>
        <v>0</v>
      </c>
      <c r="K106" s="137">
        <f>INDEX([2]PS96!$A7:$E21,COLUMN(J1),5)</f>
        <v>5</v>
      </c>
      <c r="L106" s="137">
        <f>INDEX([2]PS96!$A7:$E21,COLUMN(K1),5)</f>
        <v>1</v>
      </c>
      <c r="M106" s="137">
        <f>INDEX([2]PS96!$A7:$E21,COLUMN(L1),5)</f>
        <v>5</v>
      </c>
      <c r="N106" s="137">
        <f>INDEX([2]PS96!$A7:$E21,COLUMN(M1),5)</f>
        <v>5</v>
      </c>
      <c r="O106" s="137">
        <f>INDEX([2]PS96!$A7:$E21,COLUMN(N1),5)</f>
        <v>7</v>
      </c>
      <c r="P106" s="137">
        <f>INDEX([2]PS96!$A7:$E21,COLUMN(O1),5)</f>
        <v>309</v>
      </c>
      <c r="Q106" s="138"/>
      <c r="R106" s="139">
        <f t="shared" si="2"/>
        <v>309</v>
      </c>
      <c r="S106" s="137"/>
    </row>
    <row r="107" spans="1:19" ht="15.75">
      <c r="A107" s="130">
        <v>97</v>
      </c>
      <c r="B107" s="132" t="s">
        <v>2130</v>
      </c>
      <c r="C107" s="137">
        <f>INDEX([2]PS97!$A7:$E21,COLUMN(B1),5)</f>
        <v>0</v>
      </c>
      <c r="D107" s="137">
        <f>INDEX([2]PS97!$A7:$E21,COLUMN(C1),5)</f>
        <v>372</v>
      </c>
      <c r="E107" s="137">
        <f>INDEX([2]PS97!$A7:$E21,COLUMN(D1),5)</f>
        <v>64</v>
      </c>
      <c r="F107" s="137">
        <f>INDEX([2]PS97!$A7:$E21,COLUMN(E1),5)</f>
        <v>0</v>
      </c>
      <c r="G107" s="137">
        <f>INDEX([2]PS97!$A7:$E21,COLUMN(F1),5)</f>
        <v>0</v>
      </c>
      <c r="H107" s="137">
        <f>INDEX([2]PS97!$A7:$E21,COLUMN(G1),5)</f>
        <v>0</v>
      </c>
      <c r="I107" s="137">
        <f>INDEX([2]PS97!$A7:$E21,COLUMN(H1),5)</f>
        <v>0</v>
      </c>
      <c r="J107" s="137">
        <f>INDEX([2]PS97!$A7:$E21,COLUMN(I1),5)</f>
        <v>0</v>
      </c>
      <c r="K107" s="137">
        <f>INDEX([2]PS97!$A7:$E21,COLUMN(J1),5)</f>
        <v>0</v>
      </c>
      <c r="L107" s="137">
        <f>INDEX([2]PS97!$A7:$E21,COLUMN(K1),5)</f>
        <v>0</v>
      </c>
      <c r="M107" s="137">
        <f>INDEX([2]PS97!$A7:$E21,COLUMN(L1),5)</f>
        <v>1</v>
      </c>
      <c r="N107" s="137">
        <f>INDEX([2]PS97!$A7:$E21,COLUMN(M1),5)</f>
        <v>0</v>
      </c>
      <c r="O107" s="137">
        <f>INDEX([2]PS97!$A7:$E21,COLUMN(N1),5)</f>
        <v>2</v>
      </c>
      <c r="P107" s="137">
        <f>INDEX([2]PS97!$A7:$E21,COLUMN(O1),5)</f>
        <v>439</v>
      </c>
      <c r="Q107" s="138"/>
      <c r="R107" s="139">
        <f t="shared" si="2"/>
        <v>439</v>
      </c>
      <c r="S107" s="137"/>
    </row>
    <row r="108" spans="1:19" ht="15.75">
      <c r="A108" s="130">
        <v>98</v>
      </c>
      <c r="B108" s="132" t="s">
        <v>2131</v>
      </c>
      <c r="C108" s="137">
        <f>INDEX([2]PS98!$A7:$E21,COLUMN(B1),5)</f>
        <v>0</v>
      </c>
      <c r="D108" s="137">
        <f>INDEX([2]PS98!$A7:$E21,COLUMN(C1),5)</f>
        <v>132</v>
      </c>
      <c r="E108" s="137">
        <f>INDEX([2]PS98!$A7:$E21,COLUMN(D1),5)</f>
        <v>86</v>
      </c>
      <c r="F108" s="137">
        <f>INDEX([2]PS98!$A7:$E21,COLUMN(E1),5)</f>
        <v>2</v>
      </c>
      <c r="G108" s="137">
        <f>INDEX([2]PS98!$A7:$E21,COLUMN(F1),5)</f>
        <v>0</v>
      </c>
      <c r="H108" s="137">
        <f>INDEX([2]PS98!$A7:$E21,COLUMN(G1),5)</f>
        <v>1</v>
      </c>
      <c r="I108" s="137">
        <f>INDEX([2]PS98!$A7:$E21,COLUMN(H1),5)</f>
        <v>4</v>
      </c>
      <c r="J108" s="137">
        <f>INDEX([2]PS98!$A7:$E21,COLUMN(I1),5)</f>
        <v>2</v>
      </c>
      <c r="K108" s="137">
        <f>INDEX([2]PS98!$A7:$E21,COLUMN(J1),5)</f>
        <v>4</v>
      </c>
      <c r="L108" s="137">
        <f>INDEX([2]PS98!$A7:$E21,COLUMN(K1),5)</f>
        <v>1</v>
      </c>
      <c r="M108" s="137">
        <f>INDEX([2]PS98!$A7:$E21,COLUMN(L1),5)</f>
        <v>6</v>
      </c>
      <c r="N108" s="137">
        <f>INDEX([2]PS98!$A7:$E21,COLUMN(M1),5)</f>
        <v>4</v>
      </c>
      <c r="O108" s="137">
        <f>INDEX([2]PS98!$A7:$E21,COLUMN(N1),5)</f>
        <v>7</v>
      </c>
      <c r="P108" s="137">
        <f>INDEX([2]PS98!$A7:$E21,COLUMN(O1),5)</f>
        <v>249</v>
      </c>
      <c r="Q108" s="138"/>
      <c r="R108" s="139">
        <f t="shared" si="2"/>
        <v>249</v>
      </c>
      <c r="S108" s="137"/>
    </row>
    <row r="109" spans="1:19" ht="15.75">
      <c r="A109" s="130">
        <v>99</v>
      </c>
      <c r="B109" s="132" t="s">
        <v>2132</v>
      </c>
      <c r="C109" s="137">
        <f>INDEX([2]PS99!$A7:$E21,COLUMN(B1),5)</f>
        <v>17</v>
      </c>
      <c r="D109" s="137">
        <f>INDEX([2]PS99!$A7:$E21,COLUMN(C1),5)</f>
        <v>679</v>
      </c>
      <c r="E109" s="137">
        <f>INDEX([2]PS99!$A7:$E21,COLUMN(D1),5)</f>
        <v>184</v>
      </c>
      <c r="F109" s="137">
        <f>INDEX([2]PS99!$A7:$E21,COLUMN(E1),5)</f>
        <v>6</v>
      </c>
      <c r="G109" s="137">
        <f>INDEX([2]PS99!$A7:$E21,COLUMN(F1),5)</f>
        <v>6</v>
      </c>
      <c r="H109" s="137">
        <f>INDEX([2]PS99!$A7:$E21,COLUMN(G1),5)</f>
        <v>0</v>
      </c>
      <c r="I109" s="137">
        <f>INDEX([2]PS99!$A7:$E21,COLUMN(H1),5)</f>
        <v>1</v>
      </c>
      <c r="J109" s="137">
        <f>INDEX([2]PS99!$A7:$E21,COLUMN(I1),5)</f>
        <v>0</v>
      </c>
      <c r="K109" s="137">
        <f>INDEX([2]PS99!$A7:$E21,COLUMN(J1),5)</f>
        <v>2</v>
      </c>
      <c r="L109" s="137">
        <f>INDEX([2]PS99!$A7:$E21,COLUMN(K1),5)</f>
        <v>0</v>
      </c>
      <c r="M109" s="137">
        <f>INDEX([2]PS99!$A7:$E21,COLUMN(L1),5)</f>
        <v>4</v>
      </c>
      <c r="N109" s="137">
        <f>INDEX([2]PS99!$A7:$E21,COLUMN(M1),5)</f>
        <v>6</v>
      </c>
      <c r="O109" s="137">
        <f>INDEX([2]PS99!$A7:$E21,COLUMN(N1),5)</f>
        <v>1</v>
      </c>
      <c r="P109" s="137">
        <f>INDEX([2]PS99!$A7:$E21,COLUMN(O1),5)</f>
        <v>906</v>
      </c>
      <c r="Q109" s="138"/>
      <c r="R109" s="139">
        <f t="shared" si="2"/>
        <v>906</v>
      </c>
      <c r="S109" s="137"/>
    </row>
    <row r="110" spans="1:19" ht="15.75">
      <c r="A110" s="130">
        <v>100</v>
      </c>
      <c r="B110" s="132" t="s">
        <v>2133</v>
      </c>
      <c r="C110" s="137">
        <f>INDEX([2]PS100!$A7:$E21,COLUMN(B1),5)</f>
        <v>6</v>
      </c>
      <c r="D110" s="137">
        <f>INDEX([2]PS100!$A7:$E21,COLUMN(C1),5)</f>
        <v>566</v>
      </c>
      <c r="E110" s="137">
        <f>INDEX([2]PS100!$A7:$E21,COLUMN(D1),5)</f>
        <v>150</v>
      </c>
      <c r="F110" s="137">
        <f>INDEX([2]PS100!$A7:$E21,COLUMN(E1),5)</f>
        <v>1</v>
      </c>
      <c r="G110" s="137">
        <f>INDEX([2]PS100!$A7:$E21,COLUMN(F1),5)</f>
        <v>1</v>
      </c>
      <c r="H110" s="137">
        <f>INDEX([2]PS100!$A7:$E21,COLUMN(G1),5)</f>
        <v>0</v>
      </c>
      <c r="I110" s="137">
        <f>INDEX([2]PS100!$A7:$E21,COLUMN(H1),5)</f>
        <v>0</v>
      </c>
      <c r="J110" s="137">
        <f>INDEX([2]PS100!$A7:$E21,COLUMN(I1),5)</f>
        <v>0</v>
      </c>
      <c r="K110" s="137">
        <f>INDEX([2]PS100!$A7:$E21,COLUMN(J1),5)</f>
        <v>2</v>
      </c>
      <c r="L110" s="137">
        <f>INDEX([2]PS100!$A7:$E21,COLUMN(K1),5)</f>
        <v>3</v>
      </c>
      <c r="M110" s="137">
        <f>INDEX([2]PS100!$A7:$E21,COLUMN(L1),5)</f>
        <v>3</v>
      </c>
      <c r="N110" s="137">
        <f>INDEX([2]PS100!$A7:$E21,COLUMN(M1),5)</f>
        <v>1</v>
      </c>
      <c r="O110" s="137">
        <f>INDEX([2]PS100!$A7:$E21,COLUMN(N1),5)</f>
        <v>12</v>
      </c>
      <c r="P110" s="137">
        <f>INDEX([2]PS100!$A7:$E21,COLUMN(O1),5)</f>
        <v>745</v>
      </c>
      <c r="Q110" s="138"/>
      <c r="R110" s="139">
        <f t="shared" si="2"/>
        <v>745</v>
      </c>
      <c r="S110" s="137"/>
    </row>
    <row r="111" spans="1:19" ht="15.75">
      <c r="A111" s="130">
        <v>101</v>
      </c>
      <c r="B111" s="132" t="s">
        <v>2134</v>
      </c>
      <c r="C111" s="137">
        <f>INDEX([2]PS101!$A7:$E21,COLUMN(B1),5)</f>
        <v>4</v>
      </c>
      <c r="D111" s="137">
        <f>INDEX([2]PS101!$A7:$E21,COLUMN(C1),5)</f>
        <v>494</v>
      </c>
      <c r="E111" s="137">
        <f>INDEX([2]PS101!$A7:$E21,COLUMN(D1),5)</f>
        <v>84</v>
      </c>
      <c r="F111" s="137">
        <f>INDEX([2]PS101!$A7:$E21,COLUMN(E1),5)</f>
        <v>6</v>
      </c>
      <c r="G111" s="137">
        <f>INDEX([2]PS101!$A7:$E21,COLUMN(F1),5)</f>
        <v>6</v>
      </c>
      <c r="H111" s="137">
        <f>INDEX([2]PS101!$A7:$E21,COLUMN(G1),5)</f>
        <v>0</v>
      </c>
      <c r="I111" s="137">
        <f>INDEX([2]PS101!$A7:$E21,COLUMN(H1),5)</f>
        <v>1</v>
      </c>
      <c r="J111" s="137">
        <f>INDEX([2]PS101!$A7:$E21,COLUMN(I1),5)</f>
        <v>2</v>
      </c>
      <c r="K111" s="137">
        <f>INDEX([2]PS101!$A7:$E21,COLUMN(J1),5)</f>
        <v>2</v>
      </c>
      <c r="L111" s="137">
        <f>INDEX([2]PS101!$A7:$E21,COLUMN(K1),5)</f>
        <v>3</v>
      </c>
      <c r="M111" s="137">
        <f>INDEX([2]PS101!$A7:$E21,COLUMN(L1),5)</f>
        <v>3</v>
      </c>
      <c r="N111" s="137">
        <f>INDEX([2]PS101!$A7:$E21,COLUMN(M1),5)</f>
        <v>6</v>
      </c>
      <c r="O111" s="137">
        <f>INDEX([2]PS101!$A7:$E21,COLUMN(N1),5)</f>
        <v>2</v>
      </c>
      <c r="P111" s="137">
        <f>INDEX([2]PS101!$A7:$E21,COLUMN(O1),5)</f>
        <v>613</v>
      </c>
      <c r="Q111" s="138"/>
      <c r="R111" s="139">
        <f t="shared" si="2"/>
        <v>613</v>
      </c>
      <c r="S111" s="137"/>
    </row>
    <row r="112" spans="1:19" ht="15.75">
      <c r="A112" s="130">
        <v>102</v>
      </c>
      <c r="B112" s="132" t="s">
        <v>2135</v>
      </c>
      <c r="C112" s="137">
        <f>INDEX([2]PS102!$A7:$E21,COLUMN(B1),5)</f>
        <v>11</v>
      </c>
      <c r="D112" s="137">
        <f>INDEX([2]PS102!$A7:$E21,COLUMN(C1),5)</f>
        <v>358</v>
      </c>
      <c r="E112" s="137">
        <f>INDEX([2]PS102!$A7:$E21,COLUMN(D1),5)</f>
        <v>160</v>
      </c>
      <c r="F112" s="137">
        <f>INDEX([2]PS102!$A7:$E21,COLUMN(E1),5)</f>
        <v>7</v>
      </c>
      <c r="G112" s="137">
        <f>INDEX([2]PS102!$A7:$E21,COLUMN(F1),5)</f>
        <v>1</v>
      </c>
      <c r="H112" s="137">
        <f>INDEX([2]PS102!$A7:$E21,COLUMN(G1),5)</f>
        <v>0</v>
      </c>
      <c r="I112" s="137">
        <f>INDEX([2]PS102!$A7:$E21,COLUMN(H1),5)</f>
        <v>0</v>
      </c>
      <c r="J112" s="137">
        <f>INDEX([2]PS102!$A7:$E21,COLUMN(I1),5)</f>
        <v>0</v>
      </c>
      <c r="K112" s="137">
        <f>INDEX([2]PS102!$A7:$E21,COLUMN(J1),5)</f>
        <v>4</v>
      </c>
      <c r="L112" s="137">
        <f>INDEX([2]PS102!$A7:$E21,COLUMN(K1),5)</f>
        <v>2</v>
      </c>
      <c r="M112" s="137">
        <f>INDEX([2]PS102!$A7:$E21,COLUMN(L1),5)</f>
        <v>1</v>
      </c>
      <c r="N112" s="137">
        <f>INDEX([2]PS102!$A7:$E21,COLUMN(M1),5)</f>
        <v>0</v>
      </c>
      <c r="O112" s="137">
        <f>INDEX([2]PS102!$A7:$E21,COLUMN(N1),5)</f>
        <v>3</v>
      </c>
      <c r="P112" s="137">
        <f>INDEX([2]PS102!$A7:$E21,COLUMN(O1),5)</f>
        <v>547</v>
      </c>
      <c r="Q112" s="138"/>
      <c r="R112" s="139">
        <f t="shared" si="2"/>
        <v>547</v>
      </c>
      <c r="S112" s="137"/>
    </row>
    <row r="113" spans="1:19" ht="15.75">
      <c r="A113" s="130">
        <v>103</v>
      </c>
      <c r="B113" s="132" t="s">
        <v>2136</v>
      </c>
      <c r="C113" s="137">
        <f>INDEX([2]PS103!$A7:$E21,COLUMN(B1),5)</f>
        <v>2</v>
      </c>
      <c r="D113" s="137">
        <f>INDEX([2]PS103!$A7:$E21,COLUMN(C1),5)</f>
        <v>458</v>
      </c>
      <c r="E113" s="137">
        <f>INDEX([2]PS103!$A7:$E21,COLUMN(D1),5)</f>
        <v>150</v>
      </c>
      <c r="F113" s="137">
        <f>INDEX([2]PS103!$A7:$E21,COLUMN(E1),5)</f>
        <v>0</v>
      </c>
      <c r="G113" s="137">
        <f>INDEX([2]PS103!$A7:$E21,COLUMN(F1),5)</f>
        <v>0</v>
      </c>
      <c r="H113" s="137">
        <f>INDEX([2]PS103!$A7:$E21,COLUMN(G1),5)</f>
        <v>1</v>
      </c>
      <c r="I113" s="137">
        <f>INDEX([2]PS103!$A7:$E21,COLUMN(H1),5)</f>
        <v>0</v>
      </c>
      <c r="J113" s="137">
        <f>INDEX([2]PS103!$A7:$E21,COLUMN(I1),5)</f>
        <v>0</v>
      </c>
      <c r="K113" s="137">
        <f>INDEX([2]PS103!$A7:$E21,COLUMN(J1),5)</f>
        <v>0</v>
      </c>
      <c r="L113" s="137">
        <f>INDEX([2]PS103!$A7:$E21,COLUMN(K1),5)</f>
        <v>0</v>
      </c>
      <c r="M113" s="137">
        <f>INDEX([2]PS103!$A7:$E21,COLUMN(L1),5)</f>
        <v>2</v>
      </c>
      <c r="N113" s="137">
        <f>INDEX([2]PS103!$A7:$E21,COLUMN(M1),5)</f>
        <v>4</v>
      </c>
      <c r="O113" s="137">
        <f>INDEX([2]PS103!$A7:$E21,COLUMN(N1),5)</f>
        <v>0</v>
      </c>
      <c r="P113" s="137">
        <f>INDEX([2]PS103!$A7:$E21,COLUMN(O1),5)</f>
        <v>617</v>
      </c>
      <c r="Q113" s="138"/>
      <c r="R113" s="139">
        <f t="shared" si="2"/>
        <v>617</v>
      </c>
      <c r="S113" s="137"/>
    </row>
    <row r="114" spans="1:19" ht="15.75">
      <c r="A114" s="130">
        <v>104</v>
      </c>
      <c r="B114" s="132" t="s">
        <v>2137</v>
      </c>
      <c r="C114" s="137">
        <f>INDEX([2]PS104!$A7:$E21,COLUMN(B1),5)</f>
        <v>3</v>
      </c>
      <c r="D114" s="137">
        <f>INDEX([2]PS104!$A7:$E21,COLUMN(C1),5)</f>
        <v>415</v>
      </c>
      <c r="E114" s="137">
        <f>INDEX([2]PS104!$A7:$E21,COLUMN(D1),5)</f>
        <v>18</v>
      </c>
      <c r="F114" s="137">
        <f>INDEX([2]PS104!$A7:$E21,COLUMN(E1),5)</f>
        <v>1</v>
      </c>
      <c r="G114" s="137">
        <f>INDEX([2]PS104!$A7:$E21,COLUMN(F1),5)</f>
        <v>4</v>
      </c>
      <c r="H114" s="137">
        <f>INDEX([2]PS104!$A7:$E21,COLUMN(G1),5)</f>
        <v>1</v>
      </c>
      <c r="I114" s="137">
        <f>INDEX([2]PS104!$A7:$E21,COLUMN(H1),5)</f>
        <v>1</v>
      </c>
      <c r="J114" s="137">
        <f>INDEX([2]PS104!$A7:$E21,COLUMN(I1),5)</f>
        <v>0</v>
      </c>
      <c r="K114" s="137">
        <f>INDEX([2]PS104!$A7:$E21,COLUMN(J1),5)</f>
        <v>0</v>
      </c>
      <c r="L114" s="137">
        <f>INDEX([2]PS104!$A7:$E21,COLUMN(K1),5)</f>
        <v>1</v>
      </c>
      <c r="M114" s="137">
        <f>INDEX([2]PS104!$A7:$E21,COLUMN(L1),5)</f>
        <v>1</v>
      </c>
      <c r="N114" s="137">
        <f>INDEX([2]PS104!$A7:$E21,COLUMN(M1),5)</f>
        <v>3</v>
      </c>
      <c r="O114" s="137">
        <f>INDEX([2]PS104!$A7:$E21,COLUMN(N1),5)</f>
        <v>0</v>
      </c>
      <c r="P114" s="137">
        <f>INDEX([2]PS104!$A7:$E21,COLUMN(O1),5)</f>
        <v>448</v>
      </c>
      <c r="Q114" s="138"/>
      <c r="R114" s="139">
        <f t="shared" si="2"/>
        <v>448</v>
      </c>
      <c r="S114" s="137"/>
    </row>
    <row r="115" spans="1:19" ht="15.75">
      <c r="A115" s="130">
        <v>105</v>
      </c>
      <c r="B115" s="132" t="s">
        <v>2138</v>
      </c>
      <c r="C115" s="137">
        <f>INDEX([2]PS105!$A7:$E21,COLUMN(B1),5)</f>
        <v>2</v>
      </c>
      <c r="D115" s="137">
        <f>INDEX([2]PS105!$A7:$E21,COLUMN(C1),5)</f>
        <v>528</v>
      </c>
      <c r="E115" s="137">
        <f>INDEX([2]PS105!$A7:$E21,COLUMN(D1),5)</f>
        <v>55</v>
      </c>
      <c r="F115" s="137">
        <f>INDEX([2]PS105!$A7:$E21,COLUMN(E1),5)</f>
        <v>0</v>
      </c>
      <c r="G115" s="137">
        <f>INDEX([2]PS105!$A7:$E21,COLUMN(F1),5)</f>
        <v>2</v>
      </c>
      <c r="H115" s="137">
        <f>INDEX([2]PS105!$A7:$E21,COLUMN(G1),5)</f>
        <v>0</v>
      </c>
      <c r="I115" s="137">
        <f>INDEX([2]PS105!$A7:$E21,COLUMN(H1),5)</f>
        <v>0</v>
      </c>
      <c r="J115" s="137">
        <f>INDEX([2]PS105!$A7:$E21,COLUMN(I1),5)</f>
        <v>0</v>
      </c>
      <c r="K115" s="137">
        <f>INDEX([2]PS105!$A7:$E21,COLUMN(J1),5)</f>
        <v>0</v>
      </c>
      <c r="L115" s="137">
        <f>INDEX([2]PS105!$A7:$E21,COLUMN(K1),5)</f>
        <v>0</v>
      </c>
      <c r="M115" s="137">
        <f>INDEX([2]PS105!$A7:$E21,COLUMN(L1),5)</f>
        <v>1</v>
      </c>
      <c r="N115" s="137">
        <f>INDEX([2]PS105!$A7:$E21,COLUMN(M1),5)</f>
        <v>0</v>
      </c>
      <c r="O115" s="137">
        <f>INDEX([2]PS105!$A7:$E21,COLUMN(N1),5)</f>
        <v>3</v>
      </c>
      <c r="P115" s="137">
        <f>INDEX([2]PS105!$A7:$E21,COLUMN(O1),5)</f>
        <v>591</v>
      </c>
      <c r="Q115" s="138"/>
      <c r="R115" s="139">
        <f t="shared" si="2"/>
        <v>591</v>
      </c>
      <c r="S115" s="137"/>
    </row>
    <row r="116" spans="1:19" ht="15.75">
      <c r="A116" s="130">
        <v>106</v>
      </c>
      <c r="B116" s="132" t="s">
        <v>2139</v>
      </c>
      <c r="C116" s="137">
        <f>INDEX([2]PS106!$A7:$E21,COLUMN(B1),5)</f>
        <v>6</v>
      </c>
      <c r="D116" s="137">
        <f>INDEX([2]PS106!$A7:$E21,COLUMN(C1),5)</f>
        <v>584</v>
      </c>
      <c r="E116" s="137">
        <f>INDEX([2]PS106!$A7:$E21,COLUMN(D1),5)</f>
        <v>66</v>
      </c>
      <c r="F116" s="137">
        <f>INDEX([2]PS106!$A7:$E21,COLUMN(E1),5)</f>
        <v>1</v>
      </c>
      <c r="G116" s="137">
        <f>INDEX([2]PS106!$A7:$E21,COLUMN(F1),5)</f>
        <v>2</v>
      </c>
      <c r="H116" s="137">
        <f>INDEX([2]PS106!$A7:$E21,COLUMN(G1),5)</f>
        <v>0</v>
      </c>
      <c r="I116" s="137">
        <f>INDEX([2]PS106!$A7:$E21,COLUMN(H1),5)</f>
        <v>0</v>
      </c>
      <c r="J116" s="137">
        <f>INDEX([2]PS106!$A7:$E21,COLUMN(I1),5)</f>
        <v>0</v>
      </c>
      <c r="K116" s="137">
        <f>INDEX([2]PS106!$A7:$E21,COLUMN(J1),5)</f>
        <v>0</v>
      </c>
      <c r="L116" s="137">
        <f>INDEX([2]PS106!$A7:$E21,COLUMN(K1),5)</f>
        <v>0</v>
      </c>
      <c r="M116" s="137">
        <f>INDEX([2]PS106!$A7:$E21,COLUMN(L1),5)</f>
        <v>0</v>
      </c>
      <c r="N116" s="137">
        <f>INDEX([2]PS106!$A7:$E21,COLUMN(M1),5)</f>
        <v>1</v>
      </c>
      <c r="O116" s="137">
        <f>INDEX([2]PS106!$A7:$E21,COLUMN(N1),5)</f>
        <v>2</v>
      </c>
      <c r="P116" s="137">
        <f>INDEX([2]PS106!$A7:$E21,COLUMN(O1),5)</f>
        <v>662</v>
      </c>
      <c r="Q116" s="138"/>
      <c r="R116" s="139">
        <f t="shared" si="2"/>
        <v>662</v>
      </c>
      <c r="S116" s="137"/>
    </row>
    <row r="117" spans="1:19" ht="15.75">
      <c r="A117" s="130">
        <v>107</v>
      </c>
      <c r="B117" s="132" t="s">
        <v>2140</v>
      </c>
      <c r="C117" s="137">
        <f>INDEX([2]PS107!$A7:$E21,COLUMN(B1),5)</f>
        <v>1</v>
      </c>
      <c r="D117" s="137">
        <f>INDEX([2]PS107!$A7:$E21,COLUMN(C1),5)</f>
        <v>571</v>
      </c>
      <c r="E117" s="137">
        <f>INDEX([2]PS107!$A7:$E21,COLUMN(D1),5)</f>
        <v>55</v>
      </c>
      <c r="F117" s="137">
        <f>INDEX([2]PS107!$A7:$E21,COLUMN(E1),5)</f>
        <v>3</v>
      </c>
      <c r="G117" s="137">
        <f>INDEX([2]PS107!$A7:$E21,COLUMN(F1),5)</f>
        <v>7</v>
      </c>
      <c r="H117" s="137">
        <f>INDEX([2]PS107!$A7:$E21,COLUMN(G1),5)</f>
        <v>1</v>
      </c>
      <c r="I117" s="137">
        <f>INDEX([2]PS107!$A7:$E21,COLUMN(H1),5)</f>
        <v>0</v>
      </c>
      <c r="J117" s="137">
        <f>INDEX([2]PS107!$A7:$E21,COLUMN(I1),5)</f>
        <v>1</v>
      </c>
      <c r="K117" s="137">
        <f>INDEX([2]PS107!$A7:$E21,COLUMN(J1),5)</f>
        <v>1</v>
      </c>
      <c r="L117" s="137">
        <f>INDEX([2]PS107!$A7:$E21,COLUMN(K1),5)</f>
        <v>0</v>
      </c>
      <c r="M117" s="137">
        <f>INDEX([2]PS107!$A7:$E21,COLUMN(L1),5)</f>
        <v>5</v>
      </c>
      <c r="N117" s="137">
        <f>INDEX([2]PS107!$A7:$E21,COLUMN(M1),5)</f>
        <v>2</v>
      </c>
      <c r="O117" s="137">
        <f>INDEX([2]PS107!$A7:$E21,COLUMN(N1),5)</f>
        <v>1</v>
      </c>
      <c r="P117" s="137">
        <f>INDEX([2]PS107!$A7:$E21,COLUMN(O1),5)</f>
        <v>648</v>
      </c>
      <c r="Q117" s="138"/>
      <c r="R117" s="139">
        <f t="shared" si="2"/>
        <v>648</v>
      </c>
      <c r="S117" s="137"/>
    </row>
    <row r="118" spans="1:19" ht="15.75">
      <c r="A118" s="130">
        <v>108</v>
      </c>
      <c r="B118" s="132" t="s">
        <v>2141</v>
      </c>
      <c r="C118" s="137">
        <f>INDEX([2]PS108!$A7:$E21,COLUMN(B1),5)</f>
        <v>2</v>
      </c>
      <c r="D118" s="137">
        <f>INDEX([2]PS108!$A7:$E21,COLUMN(C1),5)</f>
        <v>540</v>
      </c>
      <c r="E118" s="137">
        <f>INDEX([2]PS108!$A7:$E21,COLUMN(D1),5)</f>
        <v>116</v>
      </c>
      <c r="F118" s="137">
        <f>INDEX([2]PS108!$A7:$E21,COLUMN(E1),5)</f>
        <v>4</v>
      </c>
      <c r="G118" s="137">
        <f>INDEX([2]PS108!$A7:$E21,COLUMN(F1),5)</f>
        <v>53</v>
      </c>
      <c r="H118" s="137">
        <f>INDEX([2]PS108!$A7:$E21,COLUMN(G1),5)</f>
        <v>1</v>
      </c>
      <c r="I118" s="137">
        <f>INDEX([2]PS108!$A7:$E21,COLUMN(H1),5)</f>
        <v>0</v>
      </c>
      <c r="J118" s="137">
        <f>INDEX([2]PS108!$A7:$E21,COLUMN(I1),5)</f>
        <v>0</v>
      </c>
      <c r="K118" s="137">
        <f>INDEX([2]PS108!$A7:$E21,COLUMN(J1),5)</f>
        <v>0</v>
      </c>
      <c r="L118" s="137">
        <f>INDEX([2]PS108!$A7:$E21,COLUMN(K1),5)</f>
        <v>0</v>
      </c>
      <c r="M118" s="137">
        <f>INDEX([2]PS108!$A7:$E21,COLUMN(L1),5)</f>
        <v>1</v>
      </c>
      <c r="N118" s="137">
        <f>INDEX([2]PS108!$A7:$E21,COLUMN(M1),5)</f>
        <v>1</v>
      </c>
      <c r="O118" s="137">
        <f>INDEX([2]PS108!$A7:$E21,COLUMN(N1),5)</f>
        <v>4</v>
      </c>
      <c r="P118" s="137">
        <f>INDEX([2]PS108!$A7:$E21,COLUMN(O1),5)</f>
        <v>722</v>
      </c>
      <c r="Q118" s="138"/>
      <c r="R118" s="139">
        <f t="shared" si="2"/>
        <v>722</v>
      </c>
      <c r="S118" s="137"/>
    </row>
    <row r="119" spans="1:19" ht="15.75">
      <c r="A119" s="130">
        <v>109</v>
      </c>
      <c r="B119" s="132" t="s">
        <v>2142</v>
      </c>
      <c r="C119" s="137">
        <f>INDEX([2]PS109!$A7:$E21,COLUMN(B1),5)</f>
        <v>6</v>
      </c>
      <c r="D119" s="137">
        <f>INDEX([2]PS109!$A7:$E21,COLUMN(C1),5)</f>
        <v>432</v>
      </c>
      <c r="E119" s="137">
        <f>INDEX([2]PS109!$A7:$E21,COLUMN(D1),5)</f>
        <v>48</v>
      </c>
      <c r="F119" s="137">
        <f>INDEX([2]PS109!$A7:$E21,COLUMN(E1),5)</f>
        <v>1</v>
      </c>
      <c r="G119" s="137">
        <f>INDEX([2]PS109!$A7:$E21,COLUMN(F1),5)</f>
        <v>37</v>
      </c>
      <c r="H119" s="137">
        <f>INDEX([2]PS109!$A7:$E21,COLUMN(G1),5)</f>
        <v>0</v>
      </c>
      <c r="I119" s="137">
        <f>INDEX([2]PS109!$A7:$E21,COLUMN(H1),5)</f>
        <v>0</v>
      </c>
      <c r="J119" s="137">
        <f>INDEX([2]PS109!$A7:$E21,COLUMN(I1),5)</f>
        <v>0</v>
      </c>
      <c r="K119" s="137">
        <f>INDEX([2]PS109!$A7:$E21,COLUMN(J1),5)</f>
        <v>0</v>
      </c>
      <c r="L119" s="137">
        <f>INDEX([2]PS109!$A7:$E21,COLUMN(K1),5)</f>
        <v>0</v>
      </c>
      <c r="M119" s="137">
        <f>INDEX([2]PS109!$A7:$E21,COLUMN(L1),5)</f>
        <v>2</v>
      </c>
      <c r="N119" s="137">
        <f>INDEX([2]PS109!$A7:$E21,COLUMN(M1),5)</f>
        <v>2</v>
      </c>
      <c r="O119" s="137">
        <f>INDEX([2]PS109!$A7:$E21,COLUMN(N1),5)</f>
        <v>3</v>
      </c>
      <c r="P119" s="137">
        <f>INDEX([2]PS109!$A7:$E21,COLUMN(O1),5)</f>
        <v>531</v>
      </c>
      <c r="Q119" s="138"/>
      <c r="R119" s="139">
        <f t="shared" si="2"/>
        <v>531</v>
      </c>
      <c r="S119" s="137"/>
    </row>
    <row r="120" spans="1:19" ht="15.75">
      <c r="A120" s="130">
        <v>110</v>
      </c>
      <c r="B120" s="132" t="s">
        <v>2143</v>
      </c>
      <c r="C120" s="137">
        <f>INDEX([2]PS110!$A7:$E21,COLUMN(B1),5)</f>
        <v>0</v>
      </c>
      <c r="D120" s="137">
        <f>INDEX([2]PS110!$A7:$E21,COLUMN(C1),5)</f>
        <v>432</v>
      </c>
      <c r="E120" s="137">
        <f>INDEX([2]PS110!$A7:$E21,COLUMN(D1),5)</f>
        <v>44</v>
      </c>
      <c r="F120" s="137">
        <f>INDEX([2]PS110!$A7:$E21,COLUMN(E1),5)</f>
        <v>1</v>
      </c>
      <c r="G120" s="137">
        <f>INDEX([2]PS110!$A7:$E21,COLUMN(F1),5)</f>
        <v>30</v>
      </c>
      <c r="H120" s="137">
        <f>INDEX([2]PS110!$A7:$E21,COLUMN(G1),5)</f>
        <v>0</v>
      </c>
      <c r="I120" s="137">
        <f>INDEX([2]PS110!$A7:$E21,COLUMN(H1),5)</f>
        <v>0</v>
      </c>
      <c r="J120" s="137">
        <f>INDEX([2]PS110!$A7:$E21,COLUMN(I1),5)</f>
        <v>1</v>
      </c>
      <c r="K120" s="137">
        <f>INDEX([2]PS110!$A7:$E21,COLUMN(J1),5)</f>
        <v>1</v>
      </c>
      <c r="L120" s="137">
        <f>INDEX([2]PS110!$A7:$E21,COLUMN(K1),5)</f>
        <v>10</v>
      </c>
      <c r="M120" s="137">
        <f>INDEX([2]PS110!$A7:$E21,COLUMN(L1),5)</f>
        <v>0</v>
      </c>
      <c r="N120" s="137">
        <f>INDEX([2]PS110!$A7:$E21,COLUMN(M1),5)</f>
        <v>0</v>
      </c>
      <c r="O120" s="137">
        <f>INDEX([2]PS110!$A7:$E21,COLUMN(N1),5)</f>
        <v>0</v>
      </c>
      <c r="P120" s="137">
        <f>INDEX([2]PS110!$A7:$E21,COLUMN(O1),5)</f>
        <v>519</v>
      </c>
      <c r="Q120" s="138"/>
      <c r="R120" s="139">
        <f t="shared" si="2"/>
        <v>519</v>
      </c>
      <c r="S120" s="137"/>
    </row>
    <row r="121" spans="1:19" ht="15.75">
      <c r="A121" s="130">
        <v>111</v>
      </c>
      <c r="B121" s="132" t="s">
        <v>2144</v>
      </c>
      <c r="C121" s="137">
        <f>INDEX([2]PS111!$A7:$E21,COLUMN(B1),5)</f>
        <v>1</v>
      </c>
      <c r="D121" s="137">
        <f>INDEX([2]PS111!$A7:$E21,COLUMN(C1),5)</f>
        <v>597</v>
      </c>
      <c r="E121" s="137">
        <f>INDEX([2]PS111!$A7:$E21,COLUMN(D1),5)</f>
        <v>130</v>
      </c>
      <c r="F121" s="137">
        <f>INDEX([2]PS111!$A7:$E21,COLUMN(E1),5)</f>
        <v>1</v>
      </c>
      <c r="G121" s="137">
        <f>INDEX([2]PS111!$A7:$E21,COLUMN(F1),5)</f>
        <v>8</v>
      </c>
      <c r="H121" s="137">
        <f>INDEX([2]PS111!$A7:$E21,COLUMN(G1),5)</f>
        <v>2</v>
      </c>
      <c r="I121" s="137">
        <f>INDEX([2]PS111!$A7:$E21,COLUMN(H1),5)</f>
        <v>2</v>
      </c>
      <c r="J121" s="137">
        <f>INDEX([2]PS111!$A7:$E21,COLUMN(I1),5)</f>
        <v>0</v>
      </c>
      <c r="K121" s="137">
        <f>INDEX([2]PS111!$A7:$E21,COLUMN(J1),5)</f>
        <v>1</v>
      </c>
      <c r="L121" s="137">
        <f>INDEX([2]PS111!$A7:$E21,COLUMN(K1),5)</f>
        <v>1</v>
      </c>
      <c r="M121" s="137">
        <f>INDEX([2]PS111!$A7:$E21,COLUMN(L1),5)</f>
        <v>0</v>
      </c>
      <c r="N121" s="137">
        <f>INDEX([2]PS111!$A7:$E21,COLUMN(M1),5)</f>
        <v>0</v>
      </c>
      <c r="O121" s="137">
        <f>INDEX([2]PS111!$A7:$E21,COLUMN(N1),5)</f>
        <v>3</v>
      </c>
      <c r="P121" s="137">
        <f>INDEX([2]PS111!$A7:$E21,COLUMN(O1),5)</f>
        <v>746</v>
      </c>
      <c r="Q121" s="138"/>
      <c r="R121" s="139">
        <f t="shared" si="2"/>
        <v>746</v>
      </c>
      <c r="S121" s="137"/>
    </row>
    <row r="122" spans="1:19" ht="15.75">
      <c r="A122" s="130">
        <v>112</v>
      </c>
      <c r="B122" s="132" t="s">
        <v>2145</v>
      </c>
      <c r="C122" s="137">
        <f>INDEX([2]PS112!$A7:$E21,COLUMN(B1),5)</f>
        <v>0</v>
      </c>
      <c r="D122" s="137">
        <f>INDEX([2]PS112!$A7:$E21,COLUMN(C1),5)</f>
        <v>385</v>
      </c>
      <c r="E122" s="137">
        <f>INDEX([2]PS112!$A7:$E21,COLUMN(D1),5)</f>
        <v>15</v>
      </c>
      <c r="F122" s="137">
        <f>INDEX([2]PS112!$A7:$E21,COLUMN(E1),5)</f>
        <v>2</v>
      </c>
      <c r="G122" s="137">
        <f>INDEX([2]PS112!$A7:$E21,COLUMN(F1),5)</f>
        <v>0</v>
      </c>
      <c r="H122" s="137">
        <f>INDEX([2]PS112!$A7:$E21,COLUMN(G1),5)</f>
        <v>0</v>
      </c>
      <c r="I122" s="137">
        <f>INDEX([2]PS112!$A7:$E21,COLUMN(H1),5)</f>
        <v>0</v>
      </c>
      <c r="J122" s="137">
        <f>INDEX([2]PS112!$A7:$E21,COLUMN(I1),5)</f>
        <v>0</v>
      </c>
      <c r="K122" s="137">
        <f>INDEX([2]PS112!$A7:$E21,COLUMN(J1),5)</f>
        <v>0</v>
      </c>
      <c r="L122" s="137">
        <f>INDEX([2]PS112!$A7:$E21,COLUMN(K1),5)</f>
        <v>0</v>
      </c>
      <c r="M122" s="137">
        <f>INDEX([2]PS112!$A7:$E21,COLUMN(L1),5)</f>
        <v>0</v>
      </c>
      <c r="N122" s="137">
        <f>INDEX([2]PS112!$A7:$E21,COLUMN(M1),5)</f>
        <v>1</v>
      </c>
      <c r="O122" s="137">
        <f>INDEX([2]PS112!$A7:$E21,COLUMN(N1),5)</f>
        <v>1</v>
      </c>
      <c r="P122" s="137">
        <f>INDEX([2]PS112!$A7:$E21,COLUMN(O1),5)</f>
        <v>404</v>
      </c>
      <c r="Q122" s="138"/>
      <c r="R122" s="139">
        <f t="shared" si="2"/>
        <v>404</v>
      </c>
      <c r="S122" s="137"/>
    </row>
    <row r="123" spans="1:19" ht="15.75">
      <c r="A123" s="130">
        <v>113</v>
      </c>
      <c r="B123" s="132" t="s">
        <v>2146</v>
      </c>
      <c r="C123" s="137">
        <f>INDEX([2]PS113!$A7:$E21,COLUMN(B1),5)</f>
        <v>0</v>
      </c>
      <c r="D123" s="137">
        <f>INDEX([2]PS113!$A7:$E21,COLUMN(C1),5)</f>
        <v>17</v>
      </c>
      <c r="E123" s="137">
        <f>INDEX([2]PS113!$A7:$E21,COLUMN(D1),5)</f>
        <v>8</v>
      </c>
      <c r="F123" s="137">
        <f>INDEX([2]PS113!$A7:$E21,COLUMN(E1),5)</f>
        <v>0</v>
      </c>
      <c r="G123" s="137">
        <f>INDEX([2]PS113!$A7:$E21,COLUMN(F1),5)</f>
        <v>1</v>
      </c>
      <c r="H123" s="137">
        <f>INDEX([2]PS113!$A7:$E21,COLUMN(G1),5)</f>
        <v>0</v>
      </c>
      <c r="I123" s="137">
        <f>INDEX([2]PS113!$A7:$E21,COLUMN(H1),5)</f>
        <v>0</v>
      </c>
      <c r="J123" s="137">
        <f>INDEX([2]PS113!$A7:$E21,COLUMN(I1),5)</f>
        <v>0</v>
      </c>
      <c r="K123" s="137">
        <f>INDEX([2]PS113!$A7:$E21,COLUMN(J1),5)</f>
        <v>0</v>
      </c>
      <c r="L123" s="137">
        <f>INDEX([2]PS113!$A7:$E21,COLUMN(K1),5)</f>
        <v>0</v>
      </c>
      <c r="M123" s="137">
        <f>INDEX([2]PS113!$A7:$E21,COLUMN(L1),5)</f>
        <v>0</v>
      </c>
      <c r="N123" s="137">
        <f>INDEX([2]PS113!$A7:$E21,COLUMN(M1),5)</f>
        <v>0</v>
      </c>
      <c r="O123" s="137">
        <f>INDEX([2]PS113!$A7:$E21,COLUMN(N1),5)</f>
        <v>0</v>
      </c>
      <c r="P123" s="137">
        <f>INDEX([2]PS113!$A7:$E21,COLUMN(O1),5)</f>
        <v>26</v>
      </c>
      <c r="Q123" s="138"/>
      <c r="R123" s="139">
        <f t="shared" si="2"/>
        <v>26</v>
      </c>
      <c r="S123" s="137"/>
    </row>
    <row r="124" spans="1:19" ht="15.75">
      <c r="A124" s="130">
        <v>114</v>
      </c>
      <c r="B124" s="132" t="s">
        <v>2147</v>
      </c>
      <c r="C124" s="137">
        <f>INDEX([2]PS114!$A7:$E21,COLUMN(B1),5)</f>
        <v>0</v>
      </c>
      <c r="D124" s="137">
        <f>INDEX([2]PS114!$A7:$E21,COLUMN(C1),5)</f>
        <v>440</v>
      </c>
      <c r="E124" s="137">
        <f>INDEX([2]PS114!$A7:$E21,COLUMN(D1),5)</f>
        <v>21</v>
      </c>
      <c r="F124" s="137">
        <f>INDEX([2]PS114!$A7:$E21,COLUMN(E1),5)</f>
        <v>1</v>
      </c>
      <c r="G124" s="137">
        <f>INDEX([2]PS114!$A7:$E21,COLUMN(F1),5)</f>
        <v>6</v>
      </c>
      <c r="H124" s="137">
        <f>INDEX([2]PS114!$A7:$E21,COLUMN(G1),5)</f>
        <v>0</v>
      </c>
      <c r="I124" s="137">
        <f>INDEX([2]PS114!$A7:$E21,COLUMN(H1),5)</f>
        <v>0</v>
      </c>
      <c r="J124" s="137">
        <f>INDEX([2]PS114!$A7:$E21,COLUMN(I1),5)</f>
        <v>0</v>
      </c>
      <c r="K124" s="137">
        <f>INDEX([2]PS114!$A7:$E21,COLUMN(J1),5)</f>
        <v>0</v>
      </c>
      <c r="L124" s="137">
        <f>INDEX([2]PS114!$A7:$E21,COLUMN(K1),5)</f>
        <v>0</v>
      </c>
      <c r="M124" s="137">
        <f>INDEX([2]PS114!$A7:$E21,COLUMN(L1),5)</f>
        <v>0</v>
      </c>
      <c r="N124" s="137">
        <f>INDEX([2]PS114!$A7:$E21,COLUMN(M1),5)</f>
        <v>1</v>
      </c>
      <c r="O124" s="137">
        <f>INDEX([2]PS114!$A7:$E21,COLUMN(N1),5)</f>
        <v>0</v>
      </c>
      <c r="P124" s="137">
        <f>INDEX([2]PS114!$A7:$E21,COLUMN(O1),5)</f>
        <v>469</v>
      </c>
      <c r="Q124" s="138"/>
      <c r="R124" s="139">
        <f t="shared" si="2"/>
        <v>469</v>
      </c>
      <c r="S124" s="137"/>
    </row>
    <row r="125" spans="1:19" ht="15.75">
      <c r="A125" s="130">
        <v>115</v>
      </c>
      <c r="B125" s="132" t="s">
        <v>2148</v>
      </c>
      <c r="C125" s="137">
        <f>INDEX([2]PS115!$A7:$E21,COLUMN(B1),5)</f>
        <v>8</v>
      </c>
      <c r="D125" s="137">
        <f>INDEX([2]PS115!$A7:$E21,COLUMN(C1),5)</f>
        <v>739</v>
      </c>
      <c r="E125" s="137">
        <f>INDEX([2]PS115!$A7:$E21,COLUMN(D1),5)</f>
        <v>91</v>
      </c>
      <c r="F125" s="137">
        <f>INDEX([2]PS115!$A7:$E21,COLUMN(E1),5)</f>
        <v>5</v>
      </c>
      <c r="G125" s="137">
        <f>INDEX([2]PS115!$A7:$E21,COLUMN(F1),5)</f>
        <v>16</v>
      </c>
      <c r="H125" s="137">
        <f>INDEX([2]PS115!$A7:$E21,COLUMN(G1),5)</f>
        <v>3</v>
      </c>
      <c r="I125" s="137">
        <f>INDEX([2]PS115!$A7:$E21,COLUMN(H1),5)</f>
        <v>0</v>
      </c>
      <c r="J125" s="137">
        <f>INDEX([2]PS115!$A7:$E21,COLUMN(I1),5)</f>
        <v>0</v>
      </c>
      <c r="K125" s="137">
        <f>INDEX([2]PS115!$A7:$E21,COLUMN(J1),5)</f>
        <v>1</v>
      </c>
      <c r="L125" s="137">
        <f>INDEX([2]PS115!$A7:$E21,COLUMN(K1),5)</f>
        <v>1</v>
      </c>
      <c r="M125" s="137">
        <f>INDEX([2]PS115!$A7:$E21,COLUMN(L1),5)</f>
        <v>3</v>
      </c>
      <c r="N125" s="137">
        <f>INDEX([2]PS115!$A7:$E21,COLUMN(M1),5)</f>
        <v>4</v>
      </c>
      <c r="O125" s="137">
        <f>INDEX([2]PS115!$A7:$E21,COLUMN(N1),5)</f>
        <v>11</v>
      </c>
      <c r="P125" s="137">
        <f>INDEX([2]PS115!$A7:$E21,COLUMN(O1),5)</f>
        <v>882</v>
      </c>
      <c r="Q125" s="138"/>
      <c r="R125" s="139">
        <f t="shared" si="2"/>
        <v>882</v>
      </c>
      <c r="S125" s="137"/>
    </row>
    <row r="126" spans="1:19" ht="15.75">
      <c r="A126" s="130">
        <v>116</v>
      </c>
      <c r="B126" s="132" t="s">
        <v>2149</v>
      </c>
      <c r="C126" s="137">
        <f>INDEX([2]PS116!$A7:$E21,COLUMN(B1),5)</f>
        <v>5</v>
      </c>
      <c r="D126" s="137">
        <f>INDEX([2]PS116!$A7:$E21,COLUMN(C1),5)</f>
        <v>550</v>
      </c>
      <c r="E126" s="137">
        <f>INDEX([2]PS116!$A7:$E21,COLUMN(D1),5)</f>
        <v>159</v>
      </c>
      <c r="F126" s="137">
        <f>INDEX([2]PS116!$A7:$E21,COLUMN(E1),5)</f>
        <v>4</v>
      </c>
      <c r="G126" s="137">
        <f>INDEX([2]PS116!$A7:$E21,COLUMN(F1),5)</f>
        <v>3</v>
      </c>
      <c r="H126" s="137">
        <f>INDEX([2]PS116!$A7:$E21,COLUMN(G1),5)</f>
        <v>1</v>
      </c>
      <c r="I126" s="137">
        <f>INDEX([2]PS116!$A7:$E21,COLUMN(H1),5)</f>
        <v>0</v>
      </c>
      <c r="J126" s="137">
        <f>INDEX([2]PS116!$A7:$E21,COLUMN(I1),5)</f>
        <v>0</v>
      </c>
      <c r="K126" s="137">
        <f>INDEX([2]PS116!$A7:$E21,COLUMN(J1),5)</f>
        <v>0</v>
      </c>
      <c r="L126" s="137">
        <f>INDEX([2]PS116!$A7:$E21,COLUMN(K1),5)</f>
        <v>0</v>
      </c>
      <c r="M126" s="137">
        <f>INDEX([2]PS116!$A7:$E21,COLUMN(L1),5)</f>
        <v>0</v>
      </c>
      <c r="N126" s="137">
        <f>INDEX([2]PS116!$A7:$E21,COLUMN(M1),5)</f>
        <v>1</v>
      </c>
      <c r="O126" s="137">
        <f>INDEX([2]PS116!$A7:$E21,COLUMN(N1),5)</f>
        <v>1</v>
      </c>
      <c r="P126" s="137">
        <f>INDEX([2]PS116!$A7:$E21,COLUMN(O1),5)</f>
        <v>724</v>
      </c>
      <c r="Q126" s="138"/>
      <c r="R126" s="139">
        <f t="shared" si="2"/>
        <v>724</v>
      </c>
      <c r="S126" s="137"/>
    </row>
    <row r="127" spans="1:19" ht="15.75">
      <c r="A127" s="130">
        <v>117</v>
      </c>
      <c r="B127" s="132" t="s">
        <v>2150</v>
      </c>
      <c r="C127" s="137">
        <f>INDEX([2]PS117!$A7:$E21,COLUMN(B1),5)</f>
        <v>3</v>
      </c>
      <c r="D127" s="137">
        <f>INDEX([2]PS117!$A7:$E21,COLUMN(C1),5)</f>
        <v>497</v>
      </c>
      <c r="E127" s="137">
        <f>INDEX([2]PS117!$A7:$E21,COLUMN(D1),5)</f>
        <v>95</v>
      </c>
      <c r="F127" s="137">
        <f>INDEX([2]PS117!$A7:$E21,COLUMN(E1),5)</f>
        <v>5</v>
      </c>
      <c r="G127" s="137">
        <f>INDEX([2]PS117!$A7:$E21,COLUMN(F1),5)</f>
        <v>4</v>
      </c>
      <c r="H127" s="137">
        <f>INDEX([2]PS117!$A7:$E21,COLUMN(G1),5)</f>
        <v>1</v>
      </c>
      <c r="I127" s="137">
        <f>INDEX([2]PS117!$A7:$E21,COLUMN(H1),5)</f>
        <v>1</v>
      </c>
      <c r="J127" s="137">
        <f>INDEX([2]PS117!$A7:$E21,COLUMN(I1),5)</f>
        <v>2</v>
      </c>
      <c r="K127" s="137">
        <f>INDEX([2]PS117!$A7:$E21,COLUMN(J1),5)</f>
        <v>0</v>
      </c>
      <c r="L127" s="137">
        <f>INDEX([2]PS117!$A7:$E21,COLUMN(K1),5)</f>
        <v>4</v>
      </c>
      <c r="M127" s="137">
        <f>INDEX([2]PS117!$A7:$E21,COLUMN(L1),5)</f>
        <v>1</v>
      </c>
      <c r="N127" s="137">
        <f>INDEX([2]PS117!$A7:$E21,COLUMN(M1),5)</f>
        <v>2</v>
      </c>
      <c r="O127" s="137">
        <f>INDEX([2]PS117!$A7:$E21,COLUMN(N1),5)</f>
        <v>7</v>
      </c>
      <c r="P127" s="137">
        <f>INDEX([2]PS117!$A7:$E21,COLUMN(O1),5)</f>
        <v>622</v>
      </c>
      <c r="Q127" s="138"/>
      <c r="R127" s="139">
        <f t="shared" si="2"/>
        <v>622</v>
      </c>
      <c r="S127" s="137"/>
    </row>
    <row r="128" spans="1:19" ht="15.75">
      <c r="A128" s="130">
        <v>118</v>
      </c>
      <c r="B128" s="132" t="s">
        <v>2151</v>
      </c>
      <c r="C128" s="137">
        <f>INDEX([2]PS118!$A7:$E21,COLUMN(B1),5)</f>
        <v>13</v>
      </c>
      <c r="D128" s="137">
        <f>INDEX([2]PS118!$A7:$E21,COLUMN(C1),5)</f>
        <v>470</v>
      </c>
      <c r="E128" s="137">
        <f>INDEX([2]PS118!$A7:$E21,COLUMN(D1),5)</f>
        <v>103</v>
      </c>
      <c r="F128" s="137">
        <f>INDEX([2]PS118!$A7:$E21,COLUMN(E1),5)</f>
        <v>9</v>
      </c>
      <c r="G128" s="137">
        <f>INDEX([2]PS118!$A7:$E21,COLUMN(F1),5)</f>
        <v>4</v>
      </c>
      <c r="H128" s="137">
        <f>INDEX([2]PS118!$A7:$E21,COLUMN(G1),5)</f>
        <v>0</v>
      </c>
      <c r="I128" s="137">
        <f>INDEX([2]PS118!$A7:$E21,COLUMN(H1),5)</f>
        <v>1</v>
      </c>
      <c r="J128" s="137">
        <f>INDEX([2]PS118!$A7:$E21,COLUMN(I1),5)</f>
        <v>1</v>
      </c>
      <c r="K128" s="137">
        <f>INDEX([2]PS118!$A7:$E21,COLUMN(J1),5)</f>
        <v>0</v>
      </c>
      <c r="L128" s="137">
        <f>INDEX([2]PS118!$A7:$E21,COLUMN(K1),5)</f>
        <v>1</v>
      </c>
      <c r="M128" s="137">
        <f>INDEX([2]PS118!$A7:$E21,COLUMN(L1),5)</f>
        <v>0</v>
      </c>
      <c r="N128" s="137">
        <f>INDEX([2]PS118!$A7:$E21,COLUMN(M1),5)</f>
        <v>1</v>
      </c>
      <c r="O128" s="137">
        <f>INDEX([2]PS118!$A7:$E21,COLUMN(N1),5)</f>
        <v>0</v>
      </c>
      <c r="P128" s="137">
        <f>INDEX([2]PS118!$A7:$E21,COLUMN(O1),5)</f>
        <v>603</v>
      </c>
      <c r="Q128" s="138"/>
      <c r="R128" s="139">
        <f t="shared" si="2"/>
        <v>603</v>
      </c>
      <c r="S128" s="137"/>
    </row>
    <row r="129" spans="1:19" ht="15.75">
      <c r="A129" s="130">
        <v>119</v>
      </c>
      <c r="B129" s="132" t="s">
        <v>2152</v>
      </c>
      <c r="C129" s="137">
        <f>INDEX([2]PS119!$A7:$E21,COLUMN(B1),5)</f>
        <v>2</v>
      </c>
      <c r="D129" s="137">
        <f>INDEX([2]PS119!$A7:$E21,COLUMN(C1),5)</f>
        <v>561</v>
      </c>
      <c r="E129" s="137">
        <f>INDEX([2]PS119!$A7:$E21,COLUMN(D1),5)</f>
        <v>93</v>
      </c>
      <c r="F129" s="137">
        <f>INDEX([2]PS119!$A7:$E21,COLUMN(E1),5)</f>
        <v>2</v>
      </c>
      <c r="G129" s="137">
        <f>INDEX([2]PS119!$A7:$E21,COLUMN(F1),5)</f>
        <v>0</v>
      </c>
      <c r="H129" s="137">
        <f>INDEX([2]PS119!$A7:$E21,COLUMN(G1),5)</f>
        <v>1</v>
      </c>
      <c r="I129" s="137">
        <f>INDEX([2]PS119!$A7:$E21,COLUMN(H1),5)</f>
        <v>1</v>
      </c>
      <c r="J129" s="137">
        <f>INDEX([2]PS119!$A7:$E21,COLUMN(I1),5)</f>
        <v>1</v>
      </c>
      <c r="K129" s="137">
        <f>INDEX([2]PS119!$A7:$E21,COLUMN(J1),5)</f>
        <v>1</v>
      </c>
      <c r="L129" s="137">
        <f>INDEX([2]PS119!$A7:$E21,COLUMN(K1),5)</f>
        <v>0</v>
      </c>
      <c r="M129" s="137">
        <f>INDEX([2]PS119!$A7:$E21,COLUMN(L1),5)</f>
        <v>0</v>
      </c>
      <c r="N129" s="137">
        <f>INDEX([2]PS119!$A7:$E21,COLUMN(M1),5)</f>
        <v>1</v>
      </c>
      <c r="O129" s="137">
        <f>INDEX([2]PS119!$A7:$E21,COLUMN(N1),5)</f>
        <v>3</v>
      </c>
      <c r="P129" s="137">
        <f>INDEX([2]PS119!$A7:$E21,COLUMN(O1),5)</f>
        <v>666</v>
      </c>
      <c r="Q129" s="138"/>
      <c r="R129" s="139">
        <f t="shared" si="2"/>
        <v>666</v>
      </c>
      <c r="S129" s="137"/>
    </row>
    <row r="130" spans="1:19" ht="15.75">
      <c r="A130" s="130">
        <v>120</v>
      </c>
      <c r="B130" s="132" t="s">
        <v>2153</v>
      </c>
      <c r="C130" s="137">
        <f>INDEX([2]PS120!$A7:$E21,COLUMN(B1),5)</f>
        <v>2</v>
      </c>
      <c r="D130" s="137">
        <f>INDEX([2]PS120!$A7:$E21,COLUMN(C1),5)</f>
        <v>277</v>
      </c>
      <c r="E130" s="137">
        <f>INDEX([2]PS120!$A7:$E21,COLUMN(D1),5)</f>
        <v>84</v>
      </c>
      <c r="F130" s="137">
        <f>INDEX([2]PS120!$A7:$E21,COLUMN(E1),5)</f>
        <v>4</v>
      </c>
      <c r="G130" s="137">
        <f>INDEX([2]PS120!$A7:$E21,COLUMN(F1),5)</f>
        <v>1</v>
      </c>
      <c r="H130" s="137">
        <f>INDEX([2]PS120!$A7:$E21,COLUMN(G1),5)</f>
        <v>0</v>
      </c>
      <c r="I130" s="137">
        <f>INDEX([2]PS120!$A7:$E21,COLUMN(H1),5)</f>
        <v>2</v>
      </c>
      <c r="J130" s="137">
        <f>INDEX([2]PS120!$A7:$E21,COLUMN(I1),5)</f>
        <v>1</v>
      </c>
      <c r="K130" s="137">
        <f>INDEX([2]PS120!$A7:$E21,COLUMN(J1),5)</f>
        <v>1</v>
      </c>
      <c r="L130" s="137">
        <f>INDEX([2]PS120!$A7:$E21,COLUMN(K1),5)</f>
        <v>5</v>
      </c>
      <c r="M130" s="137">
        <f>INDEX([2]PS120!$A7:$E21,COLUMN(L1),5)</f>
        <v>3</v>
      </c>
      <c r="N130" s="137">
        <f>INDEX([2]PS120!$A7:$E21,COLUMN(M1),5)</f>
        <v>5</v>
      </c>
      <c r="O130" s="137">
        <f>INDEX([2]PS120!$A7:$E21,COLUMN(N1),5)</f>
        <v>3</v>
      </c>
      <c r="P130" s="137">
        <f>INDEX([2]PS120!$A7:$E21,COLUMN(O1),5)</f>
        <v>388</v>
      </c>
      <c r="Q130" s="138"/>
      <c r="R130" s="139">
        <f t="shared" si="2"/>
        <v>388</v>
      </c>
      <c r="S130" s="137"/>
    </row>
    <row r="131" spans="1:19" ht="15.75">
      <c r="A131" s="130">
        <v>121</v>
      </c>
      <c r="B131" s="132" t="s">
        <v>2154</v>
      </c>
      <c r="C131" s="137">
        <f>INDEX([2]PS121!$A7:$E21,COLUMN(B1),5)</f>
        <v>3</v>
      </c>
      <c r="D131" s="137">
        <f>INDEX([2]PS121!$A7:$E21,COLUMN(C1),5)</f>
        <v>232</v>
      </c>
      <c r="E131" s="137">
        <f>INDEX([2]PS121!$A7:$E21,COLUMN(D1),5)</f>
        <v>51</v>
      </c>
      <c r="F131" s="137">
        <f>INDEX([2]PS121!$A7:$E21,COLUMN(E1),5)</f>
        <v>4</v>
      </c>
      <c r="G131" s="137">
        <f>INDEX([2]PS121!$A7:$E21,COLUMN(F1),5)</f>
        <v>0</v>
      </c>
      <c r="H131" s="137">
        <f>INDEX([2]PS121!$A7:$E21,COLUMN(G1),5)</f>
        <v>1</v>
      </c>
      <c r="I131" s="137">
        <f>INDEX([2]PS121!$A7:$E21,COLUMN(H1),5)</f>
        <v>2</v>
      </c>
      <c r="J131" s="137">
        <f>INDEX([2]PS121!$A7:$E21,COLUMN(I1),5)</f>
        <v>0</v>
      </c>
      <c r="K131" s="137">
        <f>INDEX([2]PS121!$A7:$E21,COLUMN(J1),5)</f>
        <v>2</v>
      </c>
      <c r="L131" s="137">
        <f>INDEX([2]PS121!$A7:$E21,COLUMN(K1),5)</f>
        <v>1</v>
      </c>
      <c r="M131" s="137">
        <f>INDEX([2]PS121!$A7:$E21,COLUMN(L1),5)</f>
        <v>2</v>
      </c>
      <c r="N131" s="137">
        <f>INDEX([2]PS121!$A7:$E21,COLUMN(M1),5)</f>
        <v>3</v>
      </c>
      <c r="O131" s="137">
        <f>INDEX([2]PS121!$A7:$E21,COLUMN(N1),5)</f>
        <v>1</v>
      </c>
      <c r="P131" s="137">
        <f>INDEX([2]PS121!$A7:$E21,COLUMN(O1),5)</f>
        <v>302</v>
      </c>
      <c r="Q131" s="138"/>
      <c r="R131" s="139">
        <f t="shared" si="2"/>
        <v>302</v>
      </c>
      <c r="S131" s="137"/>
    </row>
    <row r="132" spans="1:19" ht="15.75">
      <c r="A132" s="130">
        <v>122</v>
      </c>
      <c r="B132" s="132" t="s">
        <v>2155</v>
      </c>
      <c r="C132" s="137">
        <f>INDEX([2]PS122!$A7:$E21,COLUMN(B1),5)</f>
        <v>0</v>
      </c>
      <c r="D132" s="137">
        <f>INDEX([2]PS122!$A7:$E21,COLUMN(C1),5)</f>
        <v>330</v>
      </c>
      <c r="E132" s="137">
        <f>INDEX([2]PS122!$A7:$E21,COLUMN(D1),5)</f>
        <v>29</v>
      </c>
      <c r="F132" s="137">
        <f>INDEX([2]PS122!$A7:$E21,COLUMN(E1),5)</f>
        <v>24</v>
      </c>
      <c r="G132" s="137">
        <f>INDEX([2]PS122!$A7:$E21,COLUMN(F1),5)</f>
        <v>3</v>
      </c>
      <c r="H132" s="137">
        <f>INDEX([2]PS122!$A7:$E21,COLUMN(G1),5)</f>
        <v>0</v>
      </c>
      <c r="I132" s="137">
        <f>INDEX([2]PS122!$A7:$E21,COLUMN(H1),5)</f>
        <v>2</v>
      </c>
      <c r="J132" s="137">
        <f>INDEX([2]PS122!$A7:$E21,COLUMN(I1),5)</f>
        <v>0</v>
      </c>
      <c r="K132" s="137">
        <f>INDEX([2]PS122!$A7:$E21,COLUMN(J1),5)</f>
        <v>0</v>
      </c>
      <c r="L132" s="137">
        <f>INDEX([2]PS122!$A7:$E21,COLUMN(K1),5)</f>
        <v>0</v>
      </c>
      <c r="M132" s="137">
        <f>INDEX([2]PS122!$A7:$E21,COLUMN(L1),5)</f>
        <v>2</v>
      </c>
      <c r="N132" s="137">
        <f>INDEX([2]PS122!$A7:$E21,COLUMN(M1),5)</f>
        <v>1</v>
      </c>
      <c r="O132" s="137">
        <f>INDEX([2]PS122!$A7:$E21,COLUMN(N1),5)</f>
        <v>4</v>
      </c>
      <c r="P132" s="137">
        <f>INDEX([2]PS122!$A7:$E21,COLUMN(O1),5)</f>
        <v>395</v>
      </c>
      <c r="Q132" s="138"/>
      <c r="R132" s="139">
        <f t="shared" si="2"/>
        <v>395</v>
      </c>
      <c r="S132" s="137"/>
    </row>
    <row r="133" spans="1:19" ht="15.75">
      <c r="A133" s="130">
        <v>123</v>
      </c>
      <c r="B133" s="132" t="s">
        <v>2156</v>
      </c>
      <c r="C133" s="137">
        <f>INDEX([2]PS123!$A7:$E21,COLUMN(B1),5)</f>
        <v>2</v>
      </c>
      <c r="D133" s="137">
        <f>INDEX([2]PS123!$A7:$E21,COLUMN(C1),5)</f>
        <v>273</v>
      </c>
      <c r="E133" s="137">
        <f>INDEX([2]PS123!$A7:$E21,COLUMN(D1),5)</f>
        <v>23</v>
      </c>
      <c r="F133" s="137">
        <f>INDEX([2]PS123!$A7:$E21,COLUMN(E1),5)</f>
        <v>11</v>
      </c>
      <c r="G133" s="137">
        <f>INDEX([2]PS123!$A7:$E21,COLUMN(F1),5)</f>
        <v>3</v>
      </c>
      <c r="H133" s="137">
        <f>INDEX([2]PS123!$A7:$E21,COLUMN(G1),5)</f>
        <v>1</v>
      </c>
      <c r="I133" s="137">
        <f>INDEX([2]PS123!$A7:$E21,COLUMN(H1),5)</f>
        <v>0</v>
      </c>
      <c r="J133" s="137">
        <f>INDEX([2]PS123!$A7:$E21,COLUMN(I1),5)</f>
        <v>0</v>
      </c>
      <c r="K133" s="137">
        <f>INDEX([2]PS123!$A7:$E21,COLUMN(J1),5)</f>
        <v>0</v>
      </c>
      <c r="L133" s="137">
        <f>INDEX([2]PS123!$A7:$E21,COLUMN(K1),5)</f>
        <v>0</v>
      </c>
      <c r="M133" s="137">
        <f>INDEX([2]PS123!$A7:$E21,COLUMN(L1),5)</f>
        <v>0</v>
      </c>
      <c r="N133" s="137">
        <f>INDEX([2]PS123!$A7:$E21,COLUMN(M1),5)</f>
        <v>8</v>
      </c>
      <c r="O133" s="137">
        <f>INDEX([2]PS123!$A7:$E21,COLUMN(N1),5)</f>
        <v>3</v>
      </c>
      <c r="P133" s="137">
        <f>INDEX([2]PS123!$A7:$E21,COLUMN(O1),5)</f>
        <v>324</v>
      </c>
      <c r="Q133" s="138"/>
      <c r="R133" s="139">
        <f t="shared" si="2"/>
        <v>324</v>
      </c>
      <c r="S133" s="137"/>
    </row>
    <row r="134" spans="1:19" ht="15.75">
      <c r="A134" s="130">
        <v>124</v>
      </c>
      <c r="B134" s="132" t="s">
        <v>2157</v>
      </c>
      <c r="C134" s="137">
        <f>INDEX([2]PS124!$A7:$E21,COLUMN(B1),5)</f>
        <v>1</v>
      </c>
      <c r="D134" s="137">
        <f>INDEX([2]PS124!$A7:$E21,COLUMN(C1),5)</f>
        <v>183</v>
      </c>
      <c r="E134" s="137">
        <f>INDEX([2]PS124!$A7:$E21,COLUMN(D1),5)</f>
        <v>29</v>
      </c>
      <c r="F134" s="137">
        <f>INDEX([2]PS124!$A7:$E21,COLUMN(E1),5)</f>
        <v>0</v>
      </c>
      <c r="G134" s="137">
        <f>INDEX([2]PS124!$A7:$E21,COLUMN(F1),5)</f>
        <v>0</v>
      </c>
      <c r="H134" s="137">
        <f>INDEX([2]PS124!$A7:$E21,COLUMN(G1),5)</f>
        <v>0</v>
      </c>
      <c r="I134" s="137">
        <f>INDEX([2]PS124!$A7:$E21,COLUMN(H1),5)</f>
        <v>0</v>
      </c>
      <c r="J134" s="137">
        <f>INDEX([2]PS124!$A7:$E21,COLUMN(I1),5)</f>
        <v>0</v>
      </c>
      <c r="K134" s="137">
        <f>INDEX([2]PS124!$A7:$E21,COLUMN(J1),5)</f>
        <v>0</v>
      </c>
      <c r="L134" s="137">
        <f>INDEX([2]PS124!$A7:$E21,COLUMN(K1),5)</f>
        <v>0</v>
      </c>
      <c r="M134" s="137">
        <f>INDEX([2]PS124!$A7:$E21,COLUMN(L1),5)</f>
        <v>0</v>
      </c>
      <c r="N134" s="137">
        <f>INDEX([2]PS124!$A7:$E21,COLUMN(M1),5)</f>
        <v>1</v>
      </c>
      <c r="O134" s="137">
        <f>INDEX([2]PS124!$A7:$E21,COLUMN(N1),5)</f>
        <v>0</v>
      </c>
      <c r="P134" s="137">
        <f>INDEX([2]PS124!$A7:$E21,COLUMN(O1),5)</f>
        <v>214</v>
      </c>
      <c r="Q134" s="138"/>
      <c r="R134" s="139">
        <f t="shared" si="2"/>
        <v>214</v>
      </c>
      <c r="S134" s="137"/>
    </row>
    <row r="135" spans="1:19" ht="15.75">
      <c r="A135" s="130">
        <v>125</v>
      </c>
      <c r="B135" s="132" t="s">
        <v>2158</v>
      </c>
      <c r="C135" s="137">
        <f>INDEX([2]PS125!$A7:$E21,COLUMN(B1),5)</f>
        <v>2</v>
      </c>
      <c r="D135" s="137">
        <f>INDEX([2]PS125!$A7:$E21,COLUMN(C1),5)</f>
        <v>210</v>
      </c>
      <c r="E135" s="137">
        <f>INDEX([2]PS125!$A7:$E21,COLUMN(D1),5)</f>
        <v>88</v>
      </c>
      <c r="F135" s="137">
        <f>INDEX([2]PS125!$A7:$E21,COLUMN(E1),5)</f>
        <v>3</v>
      </c>
      <c r="G135" s="137">
        <f>INDEX([2]PS125!$A7:$E21,COLUMN(F1),5)</f>
        <v>1</v>
      </c>
      <c r="H135" s="137">
        <f>INDEX([2]PS125!$A7:$E21,COLUMN(G1),5)</f>
        <v>0</v>
      </c>
      <c r="I135" s="137">
        <f>INDEX([2]PS125!$A7:$E21,COLUMN(H1),5)</f>
        <v>0</v>
      </c>
      <c r="J135" s="137">
        <f>INDEX([2]PS125!$A7:$E21,COLUMN(I1),5)</f>
        <v>0</v>
      </c>
      <c r="K135" s="137">
        <f>INDEX([2]PS125!$A7:$E21,COLUMN(J1),5)</f>
        <v>0</v>
      </c>
      <c r="L135" s="137">
        <f>INDEX([2]PS125!$A7:$E21,COLUMN(K1),5)</f>
        <v>0</v>
      </c>
      <c r="M135" s="137">
        <f>INDEX([2]PS125!$A7:$E21,COLUMN(L1),5)</f>
        <v>0</v>
      </c>
      <c r="N135" s="137">
        <f>INDEX([2]PS125!$A7:$E21,COLUMN(M1),5)</f>
        <v>1</v>
      </c>
      <c r="O135" s="137">
        <f>INDEX([2]PS125!$A7:$E21,COLUMN(N1),5)</f>
        <v>0</v>
      </c>
      <c r="P135" s="137">
        <f>INDEX([2]PS125!$A7:$E21,COLUMN(O1),5)</f>
        <v>305</v>
      </c>
      <c r="Q135" s="138"/>
      <c r="R135" s="139">
        <f t="shared" si="2"/>
        <v>305</v>
      </c>
      <c r="S135" s="137"/>
    </row>
    <row r="136" spans="1:19" ht="15.75">
      <c r="A136" s="130">
        <v>126</v>
      </c>
      <c r="B136" s="132" t="s">
        <v>2159</v>
      </c>
      <c r="C136" s="137">
        <f>INDEX([2]PS126!$A7:$E21,COLUMN(B1),5)</f>
        <v>1</v>
      </c>
      <c r="D136" s="137">
        <f>INDEX([2]PS126!$A7:$E21,COLUMN(C1),5)</f>
        <v>245</v>
      </c>
      <c r="E136" s="137">
        <f>INDEX([2]PS126!$A7:$E21,COLUMN(D1),5)</f>
        <v>30</v>
      </c>
      <c r="F136" s="137">
        <f>INDEX([2]PS126!$A7:$E21,COLUMN(E1),5)</f>
        <v>1</v>
      </c>
      <c r="G136" s="137">
        <f>INDEX([2]PS126!$A7:$E21,COLUMN(F1),5)</f>
        <v>2</v>
      </c>
      <c r="H136" s="137">
        <f>INDEX([2]PS126!$A7:$E21,COLUMN(G1),5)</f>
        <v>0</v>
      </c>
      <c r="I136" s="137">
        <f>INDEX([2]PS126!$A7:$E21,COLUMN(H1),5)</f>
        <v>1</v>
      </c>
      <c r="J136" s="137">
        <f>INDEX([2]PS126!$A7:$E21,COLUMN(I1),5)</f>
        <v>0</v>
      </c>
      <c r="K136" s="137">
        <f>INDEX([2]PS126!$A7:$E21,COLUMN(J1),5)</f>
        <v>0</v>
      </c>
      <c r="L136" s="137">
        <f>INDEX([2]PS126!$A7:$E21,COLUMN(K1),5)</f>
        <v>0</v>
      </c>
      <c r="M136" s="137">
        <f>INDEX([2]PS126!$A7:$E21,COLUMN(L1),5)</f>
        <v>3</v>
      </c>
      <c r="N136" s="137">
        <f>INDEX([2]PS126!$A7:$E21,COLUMN(M1),5)</f>
        <v>4</v>
      </c>
      <c r="O136" s="137">
        <f>INDEX([2]PS126!$A7:$E21,COLUMN(N1),5)</f>
        <v>0</v>
      </c>
      <c r="P136" s="137">
        <f>INDEX([2]PS126!$A7:$E21,COLUMN(O1),5)</f>
        <v>287</v>
      </c>
      <c r="Q136" s="138"/>
      <c r="R136" s="139">
        <f t="shared" si="2"/>
        <v>287</v>
      </c>
      <c r="S136" s="137"/>
    </row>
    <row r="137" spans="1:19" ht="15.75">
      <c r="A137" s="130">
        <v>127</v>
      </c>
      <c r="B137" s="132" t="s">
        <v>2160</v>
      </c>
      <c r="C137" s="137">
        <f>INDEX([2]PS127!$A7:$E21,COLUMN(B1),5)</f>
        <v>1</v>
      </c>
      <c r="D137" s="137">
        <f>INDEX([2]PS127!$A7:$E21,COLUMN(C1),5)</f>
        <v>301</v>
      </c>
      <c r="E137" s="137">
        <f>INDEX([2]PS127!$A7:$E21,COLUMN(D1),5)</f>
        <v>58</v>
      </c>
      <c r="F137" s="137">
        <f>INDEX([2]PS127!$A7:$E21,COLUMN(E1),5)</f>
        <v>1</v>
      </c>
      <c r="G137" s="137">
        <f>INDEX([2]PS127!$A7:$E21,COLUMN(F1),5)</f>
        <v>3</v>
      </c>
      <c r="H137" s="137">
        <f>INDEX([2]PS127!$A7:$E21,COLUMN(G1),5)</f>
        <v>0</v>
      </c>
      <c r="I137" s="137">
        <f>INDEX([2]PS127!$A7:$E21,COLUMN(H1),5)</f>
        <v>2</v>
      </c>
      <c r="J137" s="137">
        <f>INDEX([2]PS127!$A7:$E21,COLUMN(I1),5)</f>
        <v>0</v>
      </c>
      <c r="K137" s="137">
        <f>INDEX([2]PS127!$A7:$E21,COLUMN(J1),5)</f>
        <v>0</v>
      </c>
      <c r="L137" s="137">
        <f>INDEX([2]PS127!$A7:$E21,COLUMN(K1),5)</f>
        <v>3</v>
      </c>
      <c r="M137" s="137">
        <f>INDEX([2]PS127!$A7:$E21,COLUMN(L1),5)</f>
        <v>1</v>
      </c>
      <c r="N137" s="137">
        <f>INDEX([2]PS127!$A7:$E21,COLUMN(M1),5)</f>
        <v>2</v>
      </c>
      <c r="O137" s="137">
        <f>INDEX([2]PS127!$A7:$E21,COLUMN(N1),5)</f>
        <v>1</v>
      </c>
      <c r="P137" s="137">
        <f>INDEX([2]PS127!$A7:$E21,COLUMN(O1),5)</f>
        <v>373</v>
      </c>
      <c r="Q137" s="138"/>
      <c r="R137" s="139">
        <f t="shared" si="2"/>
        <v>373</v>
      </c>
      <c r="S137" s="137"/>
    </row>
    <row r="138" spans="1:19" ht="15.75">
      <c r="A138" s="130">
        <v>128</v>
      </c>
      <c r="B138" s="132" t="s">
        <v>2161</v>
      </c>
      <c r="C138" s="137">
        <f>INDEX([2]PS128!$A7:$E21,COLUMN(B1),5)</f>
        <v>4</v>
      </c>
      <c r="D138" s="137">
        <f>INDEX([2]PS128!$A7:$E21,COLUMN(C1),5)</f>
        <v>300</v>
      </c>
      <c r="E138" s="137">
        <f>INDEX([2]PS128!$A7:$E21,COLUMN(D1),5)</f>
        <v>41</v>
      </c>
      <c r="F138" s="137">
        <f>INDEX([2]PS128!$A7:$E21,COLUMN(E1),5)</f>
        <v>15</v>
      </c>
      <c r="G138" s="137">
        <f>INDEX([2]PS128!$A7:$E21,COLUMN(F1),5)</f>
        <v>10</v>
      </c>
      <c r="H138" s="137">
        <f>INDEX([2]PS128!$A7:$E21,COLUMN(G1),5)</f>
        <v>1</v>
      </c>
      <c r="I138" s="137">
        <f>INDEX([2]PS128!$A7:$E21,COLUMN(H1),5)</f>
        <v>2</v>
      </c>
      <c r="J138" s="137">
        <f>INDEX([2]PS128!$A7:$E21,COLUMN(I1),5)</f>
        <v>1</v>
      </c>
      <c r="K138" s="137">
        <f>INDEX([2]PS128!$A7:$E21,COLUMN(J1),5)</f>
        <v>1</v>
      </c>
      <c r="L138" s="137">
        <f>INDEX([2]PS128!$A7:$E21,COLUMN(K1),5)</f>
        <v>1</v>
      </c>
      <c r="M138" s="137">
        <f>INDEX([2]PS128!$A7:$E21,COLUMN(L1),5)</f>
        <v>1</v>
      </c>
      <c r="N138" s="137">
        <f>INDEX([2]PS128!$A7:$E21,COLUMN(M1),5)</f>
        <v>2</v>
      </c>
      <c r="O138" s="137">
        <f>INDEX([2]PS128!$A7:$E21,COLUMN(N1),5)</f>
        <v>7</v>
      </c>
      <c r="P138" s="137">
        <f>INDEX([2]PS128!$A7:$E21,COLUMN(O1),5)</f>
        <v>386</v>
      </c>
      <c r="Q138" s="138"/>
      <c r="R138" s="139">
        <f t="shared" si="2"/>
        <v>386</v>
      </c>
      <c r="S138" s="137"/>
    </row>
    <row r="139" spans="1:19" ht="15.75">
      <c r="A139" s="130">
        <v>129</v>
      </c>
      <c r="B139" s="132" t="s">
        <v>2162</v>
      </c>
      <c r="C139" s="137">
        <f>INDEX([2]PS129!$A7:$E21,COLUMN(B1),5)</f>
        <v>2</v>
      </c>
      <c r="D139" s="137">
        <f>INDEX([2]PS129!$A7:$E21,COLUMN(C1),5)</f>
        <v>106</v>
      </c>
      <c r="E139" s="137">
        <f>INDEX([2]PS129!$A7:$E21,COLUMN(D1),5)</f>
        <v>14</v>
      </c>
      <c r="F139" s="137">
        <f>INDEX([2]PS129!$A7:$E21,COLUMN(E1),5)</f>
        <v>0</v>
      </c>
      <c r="G139" s="137">
        <f>INDEX([2]PS129!$A7:$E21,COLUMN(F1),5)</f>
        <v>0</v>
      </c>
      <c r="H139" s="137">
        <f>INDEX([2]PS129!$A7:$E21,COLUMN(G1),5)</f>
        <v>0</v>
      </c>
      <c r="I139" s="137">
        <f>INDEX([2]PS129!$A7:$E21,COLUMN(H1),5)</f>
        <v>0</v>
      </c>
      <c r="J139" s="137">
        <f>INDEX([2]PS129!$A7:$E21,COLUMN(I1),5)</f>
        <v>0</v>
      </c>
      <c r="K139" s="137">
        <f>INDEX([2]PS129!$A7:$E21,COLUMN(J1),5)</f>
        <v>0</v>
      </c>
      <c r="L139" s="137">
        <f>INDEX([2]PS129!$A7:$E21,COLUMN(K1),5)</f>
        <v>0</v>
      </c>
      <c r="M139" s="137">
        <f>INDEX([2]PS129!$A7:$E21,COLUMN(L1),5)</f>
        <v>0</v>
      </c>
      <c r="N139" s="137">
        <f>INDEX([2]PS129!$A7:$E21,COLUMN(M1),5)</f>
        <v>0</v>
      </c>
      <c r="O139" s="137">
        <f>INDEX([2]PS129!$A7:$E21,COLUMN(N1),5)</f>
        <v>0</v>
      </c>
      <c r="P139" s="137">
        <f>INDEX([2]PS129!$A7:$E21,COLUMN(O1),5)</f>
        <v>122</v>
      </c>
      <c r="Q139" s="138"/>
      <c r="R139" s="139">
        <f t="shared" si="2"/>
        <v>122</v>
      </c>
      <c r="S139" s="137"/>
    </row>
    <row r="140" spans="1:19" ht="15.75">
      <c r="A140" s="130">
        <v>130</v>
      </c>
      <c r="B140" s="132" t="s">
        <v>2163</v>
      </c>
      <c r="C140" s="137">
        <f>INDEX([2]PS130!$A7:$E21,COLUMN(B1),5)</f>
        <v>2</v>
      </c>
      <c r="D140" s="137">
        <f>INDEX([2]PS130!$A7:$E21,COLUMN(C1),5)</f>
        <v>140</v>
      </c>
      <c r="E140" s="137">
        <f>INDEX([2]PS130!$A7:$E21,COLUMN(D1),5)</f>
        <v>47</v>
      </c>
      <c r="F140" s="137">
        <f>INDEX([2]PS130!$A7:$E21,COLUMN(E1),5)</f>
        <v>1</v>
      </c>
      <c r="G140" s="137">
        <f>INDEX([2]PS130!$A7:$E21,COLUMN(F1),5)</f>
        <v>0</v>
      </c>
      <c r="H140" s="137">
        <f>INDEX([2]PS130!$A7:$E21,COLUMN(G1),5)</f>
        <v>0</v>
      </c>
      <c r="I140" s="137">
        <f>INDEX([2]PS130!$A7:$E21,COLUMN(H1),5)</f>
        <v>1</v>
      </c>
      <c r="J140" s="137">
        <f>INDEX([2]PS130!$A7:$E21,COLUMN(I1),5)</f>
        <v>0</v>
      </c>
      <c r="K140" s="137">
        <f>INDEX([2]PS130!$A7:$E21,COLUMN(J1),5)</f>
        <v>0</v>
      </c>
      <c r="L140" s="137">
        <f>INDEX([2]PS130!$A7:$E21,COLUMN(K1),5)</f>
        <v>1</v>
      </c>
      <c r="M140" s="137">
        <f>INDEX([2]PS130!$A7:$E21,COLUMN(L1),5)</f>
        <v>2</v>
      </c>
      <c r="N140" s="137">
        <f>INDEX([2]PS130!$A7:$E21,COLUMN(M1),5)</f>
        <v>3</v>
      </c>
      <c r="O140" s="137">
        <f>INDEX([2]PS130!$A7:$E21,COLUMN(N1),5)</f>
        <v>2</v>
      </c>
      <c r="P140" s="137">
        <f>INDEX([2]PS130!$A7:$E21,COLUMN(O1),5)</f>
        <v>199</v>
      </c>
      <c r="Q140" s="138"/>
      <c r="R140" s="139">
        <f t="shared" ref="R140:R200" si="3">P140+Q140</f>
        <v>199</v>
      </c>
      <c r="S140" s="137"/>
    </row>
    <row r="141" spans="1:19" ht="15.75">
      <c r="A141" s="130">
        <v>131</v>
      </c>
      <c r="B141" s="132" t="s">
        <v>2164</v>
      </c>
      <c r="C141" s="137">
        <f>INDEX([2]PS131!$A7:$E21,COLUMN(B1),5)</f>
        <v>0</v>
      </c>
      <c r="D141" s="137">
        <f>INDEX([2]PS131!$A7:$E21,COLUMN(C1),5)</f>
        <v>197</v>
      </c>
      <c r="E141" s="137">
        <f>INDEX([2]PS131!$A7:$E21,COLUMN(D1),5)</f>
        <v>18</v>
      </c>
      <c r="F141" s="137">
        <f>INDEX([2]PS131!$A7:$E21,COLUMN(E1),5)</f>
        <v>0</v>
      </c>
      <c r="G141" s="137">
        <f>INDEX([2]PS131!$A7:$E21,COLUMN(F1),5)</f>
        <v>1</v>
      </c>
      <c r="H141" s="137">
        <f>INDEX([2]PS131!$A7:$E21,COLUMN(G1),5)</f>
        <v>0</v>
      </c>
      <c r="I141" s="137">
        <f>INDEX([2]PS131!$A7:$E21,COLUMN(H1),5)</f>
        <v>0</v>
      </c>
      <c r="J141" s="137">
        <f>INDEX([2]PS131!$A7:$E21,COLUMN(I1),5)</f>
        <v>0</v>
      </c>
      <c r="K141" s="137">
        <f>INDEX([2]PS131!$A7:$E21,COLUMN(J1),5)</f>
        <v>1</v>
      </c>
      <c r="L141" s="137">
        <f>INDEX([2]PS131!$A7:$E21,COLUMN(K1),5)</f>
        <v>0</v>
      </c>
      <c r="M141" s="137">
        <f>INDEX([2]PS131!$A7:$E21,COLUMN(L1),5)</f>
        <v>0</v>
      </c>
      <c r="N141" s="137">
        <f>INDEX([2]PS131!$A7:$E21,COLUMN(M1),5)</f>
        <v>1</v>
      </c>
      <c r="O141" s="137">
        <f>INDEX([2]PS131!$A7:$E21,COLUMN(N1),5)</f>
        <v>0</v>
      </c>
      <c r="P141" s="137">
        <f>INDEX([2]PS131!$A7:$E21,COLUMN(O1),5)</f>
        <v>218</v>
      </c>
      <c r="Q141" s="138"/>
      <c r="R141" s="139">
        <f t="shared" si="3"/>
        <v>218</v>
      </c>
      <c r="S141" s="137"/>
    </row>
    <row r="142" spans="1:19" ht="15.75">
      <c r="A142" s="130">
        <v>132</v>
      </c>
      <c r="B142" s="132" t="s">
        <v>2165</v>
      </c>
      <c r="C142" s="137">
        <f>INDEX([2]PS132!$A7:$E21,COLUMN(B1),5)</f>
        <v>2</v>
      </c>
      <c r="D142" s="137">
        <f>INDEX([2]PS132!$A7:$E21,COLUMN(C1),5)</f>
        <v>135</v>
      </c>
      <c r="E142" s="137">
        <f>INDEX([2]PS132!$A7:$E21,COLUMN(D1),5)</f>
        <v>37</v>
      </c>
      <c r="F142" s="137">
        <f>INDEX([2]PS132!$A7:$E21,COLUMN(E1),5)</f>
        <v>2</v>
      </c>
      <c r="G142" s="137">
        <f>INDEX([2]PS132!$A7:$E21,COLUMN(F1),5)</f>
        <v>1</v>
      </c>
      <c r="H142" s="137">
        <f>INDEX([2]PS132!$A7:$E21,COLUMN(G1),5)</f>
        <v>0</v>
      </c>
      <c r="I142" s="137">
        <f>INDEX([2]PS132!$A7:$E21,COLUMN(H1),5)</f>
        <v>0</v>
      </c>
      <c r="J142" s="137">
        <f>INDEX([2]PS132!$A7:$E21,COLUMN(I1),5)</f>
        <v>0</v>
      </c>
      <c r="K142" s="137">
        <f>INDEX([2]PS132!$A7:$E21,COLUMN(J1),5)</f>
        <v>0</v>
      </c>
      <c r="L142" s="137">
        <f>INDEX([2]PS132!$A7:$E21,COLUMN(K1),5)</f>
        <v>0</v>
      </c>
      <c r="M142" s="137">
        <f>INDEX([2]PS132!$A7:$E21,COLUMN(L1),5)</f>
        <v>0</v>
      </c>
      <c r="N142" s="137">
        <f>INDEX([2]PS132!$A7:$E21,COLUMN(M1),5)</f>
        <v>0</v>
      </c>
      <c r="O142" s="137">
        <f>INDEX([2]PS132!$A7:$E21,COLUMN(N1),5)</f>
        <v>0</v>
      </c>
      <c r="P142" s="137">
        <f>INDEX([2]PS132!$A7:$E21,COLUMN(O1),5)</f>
        <v>177</v>
      </c>
      <c r="Q142" s="138"/>
      <c r="R142" s="139">
        <f t="shared" si="3"/>
        <v>177</v>
      </c>
      <c r="S142" s="137"/>
    </row>
    <row r="143" spans="1:19" ht="15.75">
      <c r="A143" s="130">
        <v>133</v>
      </c>
      <c r="B143" s="132" t="s">
        <v>2166</v>
      </c>
      <c r="C143" s="137">
        <f>INDEX([2]PS133!$A7:$E21,COLUMN(B1),5)</f>
        <v>5</v>
      </c>
      <c r="D143" s="137">
        <f>INDEX([2]PS133!$A7:$E21,COLUMN(C1),5)</f>
        <v>213</v>
      </c>
      <c r="E143" s="137">
        <f>INDEX([2]PS133!$A7:$E21,COLUMN(D1),5)</f>
        <v>21</v>
      </c>
      <c r="F143" s="137">
        <f>INDEX([2]PS133!$A7:$E21,COLUMN(E1),5)</f>
        <v>1</v>
      </c>
      <c r="G143" s="137">
        <f>INDEX([2]PS133!$A7:$E21,COLUMN(F1),5)</f>
        <v>2</v>
      </c>
      <c r="H143" s="137">
        <f>INDEX([2]PS133!$A7:$E21,COLUMN(G1),5)</f>
        <v>1</v>
      </c>
      <c r="I143" s="137">
        <f>INDEX([2]PS133!$A7:$E21,COLUMN(H1),5)</f>
        <v>1</v>
      </c>
      <c r="J143" s="137">
        <f>INDEX([2]PS133!$A7:$E21,COLUMN(I1),5)</f>
        <v>0</v>
      </c>
      <c r="K143" s="137">
        <f>INDEX([2]PS133!$A7:$E21,COLUMN(J1),5)</f>
        <v>0</v>
      </c>
      <c r="L143" s="137">
        <f>INDEX([2]PS133!$A7:$E21,COLUMN(K1),5)</f>
        <v>0</v>
      </c>
      <c r="M143" s="137">
        <f>INDEX([2]PS133!$A7:$E21,COLUMN(L1),5)</f>
        <v>4</v>
      </c>
      <c r="N143" s="137">
        <f>INDEX([2]PS133!$A7:$E21,COLUMN(M1),5)</f>
        <v>12</v>
      </c>
      <c r="O143" s="137">
        <f>INDEX([2]PS133!$A7:$E21,COLUMN(N1),5)</f>
        <v>8</v>
      </c>
      <c r="P143" s="137">
        <f>INDEX([2]PS133!$A7:$E21,COLUMN(O1),5)</f>
        <v>268</v>
      </c>
      <c r="Q143" s="138"/>
      <c r="R143" s="139">
        <f t="shared" si="3"/>
        <v>268</v>
      </c>
      <c r="S143" s="137"/>
    </row>
    <row r="144" spans="1:19" ht="15.75">
      <c r="A144" s="130">
        <v>134</v>
      </c>
      <c r="B144" s="132" t="s">
        <v>2167</v>
      </c>
      <c r="C144" s="137">
        <f>INDEX([2]PS134!$A7:$E21,COLUMN(B1),5)</f>
        <v>3</v>
      </c>
      <c r="D144" s="137">
        <f>INDEX([2]PS134!$A7:$E21,COLUMN(C1),5)</f>
        <v>234</v>
      </c>
      <c r="E144" s="137">
        <f>INDEX([2]PS134!$A7:$E21,COLUMN(D1),5)</f>
        <v>56</v>
      </c>
      <c r="F144" s="137">
        <f>INDEX([2]PS134!$A7:$E21,COLUMN(E1),5)</f>
        <v>6</v>
      </c>
      <c r="G144" s="137">
        <f>INDEX([2]PS134!$A7:$E21,COLUMN(F1),5)</f>
        <v>1</v>
      </c>
      <c r="H144" s="137">
        <f>INDEX([2]PS134!$A7:$E21,COLUMN(G1),5)</f>
        <v>1</v>
      </c>
      <c r="I144" s="137">
        <f>INDEX([2]PS134!$A7:$E21,COLUMN(H1),5)</f>
        <v>10</v>
      </c>
      <c r="J144" s="137">
        <f>INDEX([2]PS134!$A7:$E21,COLUMN(I1),5)</f>
        <v>0</v>
      </c>
      <c r="K144" s="137">
        <f>INDEX([2]PS134!$A7:$E21,COLUMN(J1),5)</f>
        <v>1</v>
      </c>
      <c r="L144" s="137">
        <f>INDEX([2]PS134!$A7:$E21,COLUMN(K1),5)</f>
        <v>2</v>
      </c>
      <c r="M144" s="137">
        <f>INDEX([2]PS134!$A7:$E21,COLUMN(L1),5)</f>
        <v>0</v>
      </c>
      <c r="N144" s="137">
        <f>INDEX([2]PS134!$A7:$E21,COLUMN(M1),5)</f>
        <v>3</v>
      </c>
      <c r="O144" s="137">
        <f>INDEX([2]PS134!$A7:$E21,COLUMN(N1),5)</f>
        <v>4</v>
      </c>
      <c r="P144" s="137">
        <f>INDEX([2]PS134!$A7:$E21,COLUMN(O1),5)</f>
        <v>321</v>
      </c>
      <c r="Q144" s="138"/>
      <c r="R144" s="139">
        <f t="shared" si="3"/>
        <v>321</v>
      </c>
      <c r="S144" s="137"/>
    </row>
    <row r="145" spans="1:19" ht="15.75">
      <c r="A145" s="130">
        <v>135</v>
      </c>
      <c r="B145" s="132" t="s">
        <v>2168</v>
      </c>
      <c r="C145" s="137">
        <f>INDEX([2]PS135!$A7:$E21,COLUMN(B1),5)</f>
        <v>4</v>
      </c>
      <c r="D145" s="137">
        <f>INDEX([2]PS135!$A7:$E21,COLUMN(C1),5)</f>
        <v>138</v>
      </c>
      <c r="E145" s="137">
        <f>INDEX([2]PS135!$A7:$E21,COLUMN(D1),5)</f>
        <v>59</v>
      </c>
      <c r="F145" s="137">
        <f>INDEX([2]PS135!$A7:$E21,COLUMN(E1),5)</f>
        <v>5</v>
      </c>
      <c r="G145" s="137">
        <f>INDEX([2]PS135!$A7:$E21,COLUMN(F1),5)</f>
        <v>0</v>
      </c>
      <c r="H145" s="137">
        <f>INDEX([2]PS135!$A7:$E21,COLUMN(G1),5)</f>
        <v>1</v>
      </c>
      <c r="I145" s="137">
        <f>INDEX([2]PS135!$A7:$E21,COLUMN(H1),5)</f>
        <v>0</v>
      </c>
      <c r="J145" s="137">
        <f>INDEX([2]PS135!$A7:$E21,COLUMN(I1),5)</f>
        <v>1</v>
      </c>
      <c r="K145" s="137">
        <f>INDEX([2]PS135!$A7:$E21,COLUMN(J1),5)</f>
        <v>1</v>
      </c>
      <c r="L145" s="137">
        <f>INDEX([2]PS135!$A7:$E21,COLUMN(K1),5)</f>
        <v>1</v>
      </c>
      <c r="M145" s="137">
        <f>INDEX([2]PS135!$A7:$E21,COLUMN(L1),5)</f>
        <v>0</v>
      </c>
      <c r="N145" s="137">
        <f>INDEX([2]PS135!$A7:$E21,COLUMN(M1),5)</f>
        <v>2</v>
      </c>
      <c r="O145" s="137">
        <f>INDEX([2]PS135!$A7:$E21,COLUMN(N1),5)</f>
        <v>3</v>
      </c>
      <c r="P145" s="137">
        <f>INDEX([2]PS135!$A7:$E21,COLUMN(O1),5)</f>
        <v>215</v>
      </c>
      <c r="Q145" s="138"/>
      <c r="R145" s="139">
        <f t="shared" si="3"/>
        <v>215</v>
      </c>
      <c r="S145" s="137"/>
    </row>
    <row r="146" spans="1:19" ht="15.75">
      <c r="A146" s="130">
        <v>136</v>
      </c>
      <c r="B146" s="132" t="s">
        <v>2169</v>
      </c>
      <c r="C146" s="137">
        <f>INDEX([2]PS136!$A7:$E21,COLUMN(B1),5)</f>
        <v>3</v>
      </c>
      <c r="D146" s="137">
        <f>INDEX([2]PS136!$A7:$E21,COLUMN(C1),5)</f>
        <v>251</v>
      </c>
      <c r="E146" s="137">
        <f>INDEX([2]PS136!$A7:$E21,COLUMN(D1),5)</f>
        <v>16</v>
      </c>
      <c r="F146" s="137">
        <f>INDEX([2]PS136!$A7:$E21,COLUMN(E1),5)</f>
        <v>8</v>
      </c>
      <c r="G146" s="137">
        <f>INDEX([2]PS136!$A7:$E21,COLUMN(F1),5)</f>
        <v>0</v>
      </c>
      <c r="H146" s="137">
        <f>INDEX([2]PS136!$A7:$E21,COLUMN(G1),5)</f>
        <v>0</v>
      </c>
      <c r="I146" s="137">
        <f>INDEX([2]PS136!$A7:$E21,COLUMN(H1),5)</f>
        <v>0</v>
      </c>
      <c r="J146" s="137">
        <f>INDEX([2]PS136!$A7:$E21,COLUMN(I1),5)</f>
        <v>0</v>
      </c>
      <c r="K146" s="137">
        <f>INDEX([2]PS136!$A7:$E21,COLUMN(J1),5)</f>
        <v>2</v>
      </c>
      <c r="L146" s="137">
        <f>INDEX([2]PS136!$A7:$E21,COLUMN(K1),5)</f>
        <v>0</v>
      </c>
      <c r="M146" s="137">
        <f>INDEX([2]PS136!$A7:$E21,COLUMN(L1),5)</f>
        <v>0</v>
      </c>
      <c r="N146" s="137">
        <f>INDEX([2]PS136!$A7:$E21,COLUMN(M1),5)</f>
        <v>0</v>
      </c>
      <c r="O146" s="137">
        <f>INDEX([2]PS136!$A7:$E21,COLUMN(N1),5)</f>
        <v>3</v>
      </c>
      <c r="P146" s="137">
        <f>INDEX([2]PS136!$A7:$E21,COLUMN(O1),5)</f>
        <v>283</v>
      </c>
      <c r="Q146" s="138"/>
      <c r="R146" s="139">
        <f t="shared" si="3"/>
        <v>283</v>
      </c>
      <c r="S146" s="137"/>
    </row>
    <row r="147" spans="1:19" ht="15.75">
      <c r="A147" s="130">
        <v>137</v>
      </c>
      <c r="B147" s="132" t="s">
        <v>2170</v>
      </c>
      <c r="C147" s="137">
        <f>INDEX([2]PS137!$A7:$E21,COLUMN(B1),5)</f>
        <v>1</v>
      </c>
      <c r="D147" s="137">
        <f>INDEX([2]PS137!$A7:$E21,COLUMN(C1),5)</f>
        <v>195</v>
      </c>
      <c r="E147" s="137">
        <f>INDEX([2]PS137!$A7:$E21,COLUMN(D1),5)</f>
        <v>24</v>
      </c>
      <c r="F147" s="137">
        <f>INDEX([2]PS137!$A7:$E21,COLUMN(E1),5)</f>
        <v>5</v>
      </c>
      <c r="G147" s="137">
        <f>INDEX([2]PS137!$A7:$E21,COLUMN(F1),5)</f>
        <v>1</v>
      </c>
      <c r="H147" s="137">
        <f>INDEX([2]PS137!$A7:$E21,COLUMN(G1),5)</f>
        <v>1</v>
      </c>
      <c r="I147" s="137">
        <f>INDEX([2]PS137!$A7:$E21,COLUMN(H1),5)</f>
        <v>2</v>
      </c>
      <c r="J147" s="137">
        <f>INDEX([2]PS137!$A7:$E21,COLUMN(I1),5)</f>
        <v>0</v>
      </c>
      <c r="K147" s="137">
        <f>INDEX([2]PS137!$A7:$E21,COLUMN(J1),5)</f>
        <v>0</v>
      </c>
      <c r="L147" s="137">
        <f>INDEX([2]PS137!$A7:$E21,COLUMN(K1),5)</f>
        <v>0</v>
      </c>
      <c r="M147" s="137">
        <f>INDEX([2]PS137!$A7:$E21,COLUMN(L1),5)</f>
        <v>1</v>
      </c>
      <c r="N147" s="137">
        <f>INDEX([2]PS137!$A7:$E21,COLUMN(M1),5)</f>
        <v>1</v>
      </c>
      <c r="O147" s="137">
        <f>INDEX([2]PS137!$A7:$E21,COLUMN(N1),5)</f>
        <v>1</v>
      </c>
      <c r="P147" s="137">
        <f>INDEX([2]PS137!$A7:$E21,COLUMN(O1),5)</f>
        <v>232</v>
      </c>
      <c r="Q147" s="138"/>
      <c r="R147" s="139">
        <f t="shared" si="3"/>
        <v>232</v>
      </c>
      <c r="S147" s="137"/>
    </row>
    <row r="148" spans="1:19" ht="15.75">
      <c r="A148" s="130">
        <v>138</v>
      </c>
      <c r="B148" s="132" t="s">
        <v>2171</v>
      </c>
      <c r="C148" s="137">
        <f>INDEX([2]PS138!$A7:$E21,COLUMN(B1),5)</f>
        <v>2</v>
      </c>
      <c r="D148" s="137">
        <f>INDEX([2]PS138!$A7:$E21,COLUMN(C1),5)</f>
        <v>325</v>
      </c>
      <c r="E148" s="137">
        <f>INDEX([2]PS138!$A7:$E21,COLUMN(D1),5)</f>
        <v>86</v>
      </c>
      <c r="F148" s="137">
        <f>INDEX([2]PS138!$A7:$E21,COLUMN(E1),5)</f>
        <v>4</v>
      </c>
      <c r="G148" s="137">
        <f>INDEX([2]PS138!$A7:$E21,COLUMN(F1),5)</f>
        <v>1</v>
      </c>
      <c r="H148" s="137">
        <f>INDEX([2]PS138!$A7:$E21,COLUMN(G1),5)</f>
        <v>0</v>
      </c>
      <c r="I148" s="137">
        <f>INDEX([2]PS138!$A7:$E21,COLUMN(H1),5)</f>
        <v>1</v>
      </c>
      <c r="J148" s="137">
        <f>INDEX([2]PS138!$A7:$E21,COLUMN(I1),5)</f>
        <v>0</v>
      </c>
      <c r="K148" s="137">
        <f>INDEX([2]PS138!$A7:$E21,COLUMN(J1),5)</f>
        <v>1</v>
      </c>
      <c r="L148" s="137">
        <f>INDEX([2]PS138!$A7:$E21,COLUMN(K1),5)</f>
        <v>2</v>
      </c>
      <c r="M148" s="137">
        <f>INDEX([2]PS138!$A7:$E21,COLUMN(L1),5)</f>
        <v>1</v>
      </c>
      <c r="N148" s="137">
        <f>INDEX([2]PS138!$A7:$E21,COLUMN(M1),5)</f>
        <v>2</v>
      </c>
      <c r="O148" s="137">
        <f>INDEX([2]PS138!$A7:$E21,COLUMN(N1),5)</f>
        <v>0</v>
      </c>
      <c r="P148" s="137">
        <f>INDEX([2]PS138!$A7:$E21,COLUMN(O1),5)</f>
        <v>425</v>
      </c>
      <c r="Q148" s="138"/>
      <c r="R148" s="139">
        <f t="shared" si="3"/>
        <v>425</v>
      </c>
      <c r="S148" s="137"/>
    </row>
    <row r="149" spans="1:19" ht="15.75">
      <c r="A149" s="130">
        <v>139</v>
      </c>
      <c r="B149" s="132" t="s">
        <v>2172</v>
      </c>
      <c r="C149" s="137">
        <f>INDEX([2]PS139!$A7:$E21,COLUMN(B1),5)</f>
        <v>7</v>
      </c>
      <c r="D149" s="137">
        <f>INDEX([2]PS139!$A7:$E21,COLUMN(C1),5)</f>
        <v>363</v>
      </c>
      <c r="E149" s="137">
        <f>INDEX([2]PS139!$A7:$E21,COLUMN(D1),5)</f>
        <v>30</v>
      </c>
      <c r="F149" s="137">
        <f>INDEX([2]PS139!$A7:$E21,COLUMN(E1),5)</f>
        <v>4</v>
      </c>
      <c r="G149" s="137">
        <f>INDEX([2]PS139!$A7:$E21,COLUMN(F1),5)</f>
        <v>2</v>
      </c>
      <c r="H149" s="137">
        <f>INDEX([2]PS139!$A7:$E21,COLUMN(G1),5)</f>
        <v>1</v>
      </c>
      <c r="I149" s="137">
        <f>INDEX([2]PS139!$A7:$E21,COLUMN(H1),5)</f>
        <v>0</v>
      </c>
      <c r="J149" s="137">
        <f>INDEX([2]PS139!$A7:$E21,COLUMN(I1),5)</f>
        <v>4</v>
      </c>
      <c r="K149" s="137">
        <f>INDEX([2]PS139!$A7:$E21,COLUMN(J1),5)</f>
        <v>4</v>
      </c>
      <c r="L149" s="137">
        <f>INDEX([2]PS139!$A7:$E21,COLUMN(K1),5)</f>
        <v>2</v>
      </c>
      <c r="M149" s="137">
        <f>INDEX([2]PS139!$A7:$E21,COLUMN(L1),5)</f>
        <v>0</v>
      </c>
      <c r="N149" s="137">
        <f>INDEX([2]PS139!$A7:$E21,COLUMN(M1),5)</f>
        <v>3</v>
      </c>
      <c r="O149" s="137">
        <f>INDEX([2]PS139!$A7:$E21,COLUMN(N1),5)</f>
        <v>2</v>
      </c>
      <c r="P149" s="137">
        <f>INDEX([2]PS139!$A7:$E21,COLUMN(O1),5)</f>
        <v>422</v>
      </c>
      <c r="Q149" s="138"/>
      <c r="R149" s="139">
        <f t="shared" si="3"/>
        <v>422</v>
      </c>
      <c r="S149" s="137"/>
    </row>
    <row r="150" spans="1:19" ht="15.75">
      <c r="A150" s="130">
        <v>140</v>
      </c>
      <c r="B150" s="132" t="s">
        <v>2173</v>
      </c>
      <c r="C150" s="137">
        <f>INDEX([2]PS140!$A7:$E21,COLUMN(B1),5)</f>
        <v>0</v>
      </c>
      <c r="D150" s="137">
        <f>INDEX([2]PS140!$A7:$E21,COLUMN(C1),5)</f>
        <v>396</v>
      </c>
      <c r="E150" s="137">
        <f>INDEX([2]PS140!$A7:$E21,COLUMN(D1),5)</f>
        <v>64</v>
      </c>
      <c r="F150" s="137">
        <f>INDEX([2]PS140!$A7:$E21,COLUMN(E1),5)</f>
        <v>4</v>
      </c>
      <c r="G150" s="137">
        <f>INDEX([2]PS140!$A7:$E21,COLUMN(F1),5)</f>
        <v>0</v>
      </c>
      <c r="H150" s="137">
        <f>INDEX([2]PS140!$A7:$E21,COLUMN(G1),5)</f>
        <v>0</v>
      </c>
      <c r="I150" s="137">
        <f>INDEX([2]PS140!$A7:$E21,COLUMN(H1),5)</f>
        <v>1</v>
      </c>
      <c r="J150" s="137">
        <f>INDEX([2]PS140!$A7:$E21,COLUMN(I1),5)</f>
        <v>0</v>
      </c>
      <c r="K150" s="137">
        <f>INDEX([2]PS140!$A7:$E21,COLUMN(J1),5)</f>
        <v>0</v>
      </c>
      <c r="L150" s="137">
        <f>INDEX([2]PS140!$A7:$E21,COLUMN(K1),5)</f>
        <v>0</v>
      </c>
      <c r="M150" s="137">
        <f>INDEX([2]PS140!$A7:$E21,COLUMN(L1),5)</f>
        <v>0</v>
      </c>
      <c r="N150" s="137">
        <f>INDEX([2]PS140!$A7:$E21,COLUMN(M1),5)</f>
        <v>0</v>
      </c>
      <c r="O150" s="137">
        <f>INDEX([2]PS140!$A7:$E21,COLUMN(N1),5)</f>
        <v>0</v>
      </c>
      <c r="P150" s="137">
        <f>INDEX([2]PS140!$A7:$E21,COLUMN(O1),5)</f>
        <v>465</v>
      </c>
      <c r="Q150" s="138"/>
      <c r="R150" s="139">
        <f t="shared" si="3"/>
        <v>465</v>
      </c>
      <c r="S150" s="137"/>
    </row>
    <row r="151" spans="1:19" ht="15.75">
      <c r="A151" s="130">
        <v>141</v>
      </c>
      <c r="B151" s="132" t="s">
        <v>2174</v>
      </c>
      <c r="C151" s="137">
        <f>INDEX([2]PS141!$A7:$E21,COLUMN(B1),5)</f>
        <v>1</v>
      </c>
      <c r="D151" s="137">
        <f>INDEX([2]PS141!$A7:$E21,COLUMN(C1),5)</f>
        <v>352</v>
      </c>
      <c r="E151" s="137">
        <f>INDEX([2]PS141!$A7:$E21,COLUMN(D1),5)</f>
        <v>54</v>
      </c>
      <c r="F151" s="137">
        <f>INDEX([2]PS141!$A7:$E21,COLUMN(E1),5)</f>
        <v>0</v>
      </c>
      <c r="G151" s="137">
        <f>INDEX([2]PS141!$A7:$E21,COLUMN(F1),5)</f>
        <v>2</v>
      </c>
      <c r="H151" s="137">
        <f>INDEX([2]PS141!$A7:$E21,COLUMN(G1),5)</f>
        <v>1</v>
      </c>
      <c r="I151" s="137">
        <f>INDEX([2]PS141!$A7:$E21,COLUMN(H1),5)</f>
        <v>1</v>
      </c>
      <c r="J151" s="137">
        <f>INDEX([2]PS141!$A7:$E21,COLUMN(I1),5)</f>
        <v>0</v>
      </c>
      <c r="K151" s="137">
        <f>INDEX([2]PS141!$A7:$E21,COLUMN(J1),5)</f>
        <v>2</v>
      </c>
      <c r="L151" s="137">
        <f>INDEX([2]PS141!$A7:$E21,COLUMN(K1),5)</f>
        <v>0</v>
      </c>
      <c r="M151" s="137">
        <f>INDEX([2]PS141!$A7:$E21,COLUMN(L1),5)</f>
        <v>0</v>
      </c>
      <c r="N151" s="137">
        <f>INDEX([2]PS141!$A7:$E21,COLUMN(M1),5)</f>
        <v>0</v>
      </c>
      <c r="O151" s="137">
        <f>INDEX([2]PS141!$A7:$E21,COLUMN(N1),5)</f>
        <v>1</v>
      </c>
      <c r="P151" s="137">
        <f>INDEX([2]PS141!$A7:$E21,COLUMN(O1),5)</f>
        <v>414</v>
      </c>
      <c r="Q151" s="138"/>
      <c r="R151" s="139">
        <f t="shared" si="3"/>
        <v>414</v>
      </c>
      <c r="S151" s="137"/>
    </row>
    <row r="152" spans="1:19" ht="15.75">
      <c r="A152" s="130">
        <v>142</v>
      </c>
      <c r="B152" s="132" t="s">
        <v>2175</v>
      </c>
      <c r="C152" s="137">
        <f>INDEX([2]PS142!$A7:$E21,COLUMN(B1),5)</f>
        <v>1</v>
      </c>
      <c r="D152" s="137">
        <f>INDEX([2]PS142!$A7:$E21,COLUMN(C1),5)</f>
        <v>456</v>
      </c>
      <c r="E152" s="137">
        <f>INDEX([2]PS142!$A7:$E21,COLUMN(D1),5)</f>
        <v>38</v>
      </c>
      <c r="F152" s="137">
        <f>INDEX([2]PS142!$A7:$E21,COLUMN(E1),5)</f>
        <v>4</v>
      </c>
      <c r="G152" s="137">
        <f>INDEX([2]PS142!$A7:$E21,COLUMN(F1),5)</f>
        <v>20</v>
      </c>
      <c r="H152" s="137">
        <f>INDEX([2]PS142!$A7:$E21,COLUMN(G1),5)</f>
        <v>1</v>
      </c>
      <c r="I152" s="137">
        <f>INDEX([2]PS142!$A7:$E21,COLUMN(H1),5)</f>
        <v>1</v>
      </c>
      <c r="J152" s="137">
        <f>INDEX([2]PS142!$A7:$E21,COLUMN(I1),5)</f>
        <v>0</v>
      </c>
      <c r="K152" s="137">
        <f>INDEX([2]PS142!$A7:$E21,COLUMN(J1),5)</f>
        <v>1</v>
      </c>
      <c r="L152" s="137">
        <f>INDEX([2]PS142!$A7:$E21,COLUMN(K1),5)</f>
        <v>0</v>
      </c>
      <c r="M152" s="137">
        <f>INDEX([2]PS142!$A7:$E21,COLUMN(L1),5)</f>
        <v>0</v>
      </c>
      <c r="N152" s="137">
        <f>INDEX([2]PS142!$A7:$E21,COLUMN(M1),5)</f>
        <v>1</v>
      </c>
      <c r="O152" s="137">
        <f>INDEX([2]PS142!$A7:$E21,COLUMN(N1),5)</f>
        <v>2</v>
      </c>
      <c r="P152" s="137">
        <f>INDEX([2]PS142!$A7:$E21,COLUMN(O1),5)</f>
        <v>525</v>
      </c>
      <c r="Q152" s="138"/>
      <c r="R152" s="139">
        <f t="shared" si="3"/>
        <v>525</v>
      </c>
      <c r="S152" s="137"/>
    </row>
    <row r="153" spans="1:19" ht="15.75">
      <c r="A153" s="130">
        <v>143</v>
      </c>
      <c r="B153" s="132" t="s">
        <v>2176</v>
      </c>
      <c r="C153" s="137">
        <f>INDEX([2]PS143!$A7:$E21,COLUMN(B1),5)</f>
        <v>4</v>
      </c>
      <c r="D153" s="137">
        <f>INDEX([2]PS143!$A7:$E21,COLUMN(C1),5)</f>
        <v>400</v>
      </c>
      <c r="E153" s="137">
        <f>INDEX([2]PS143!$A7:$E21,COLUMN(D1),5)</f>
        <v>96</v>
      </c>
      <c r="F153" s="137">
        <f>INDEX([2]PS143!$A7:$E21,COLUMN(E1),5)</f>
        <v>4</v>
      </c>
      <c r="G153" s="137">
        <f>INDEX([2]PS143!$A7:$E21,COLUMN(F1),5)</f>
        <v>11</v>
      </c>
      <c r="H153" s="137">
        <f>INDEX([2]PS143!$A7:$E21,COLUMN(G1),5)</f>
        <v>4</v>
      </c>
      <c r="I153" s="137">
        <f>INDEX([2]PS143!$A7:$E21,COLUMN(H1),5)</f>
        <v>3</v>
      </c>
      <c r="J153" s="137">
        <f>INDEX([2]PS143!$A7:$E21,COLUMN(I1),5)</f>
        <v>1</v>
      </c>
      <c r="K153" s="137">
        <f>INDEX([2]PS143!$A7:$E21,COLUMN(J1),5)</f>
        <v>2</v>
      </c>
      <c r="L153" s="137">
        <f>INDEX([2]PS143!$A7:$E21,COLUMN(K1),5)</f>
        <v>5</v>
      </c>
      <c r="M153" s="137">
        <f>INDEX([2]PS143!$A7:$E21,COLUMN(L1),5)</f>
        <v>4</v>
      </c>
      <c r="N153" s="137">
        <f>INDEX([2]PS143!$A7:$E21,COLUMN(M1),5)</f>
        <v>7</v>
      </c>
      <c r="O153" s="137">
        <f>INDEX([2]PS143!$A7:$E21,COLUMN(N1),5)</f>
        <v>17</v>
      </c>
      <c r="P153" s="137">
        <f>INDEX([2]PS143!$A7:$E21,COLUMN(O1),5)</f>
        <v>558</v>
      </c>
      <c r="Q153" s="138"/>
      <c r="R153" s="139">
        <f t="shared" si="3"/>
        <v>558</v>
      </c>
      <c r="S153" s="137"/>
    </row>
    <row r="154" spans="1:19" ht="15.75">
      <c r="A154" s="130">
        <v>144</v>
      </c>
      <c r="B154" s="132" t="s">
        <v>2177</v>
      </c>
      <c r="C154" s="137">
        <f>INDEX([2]PS144!$A7:$E21,COLUMN(B1),5)</f>
        <v>4</v>
      </c>
      <c r="D154" s="137">
        <f>INDEX([2]PS144!$A7:$E21,COLUMN(C1),5)</f>
        <v>421</v>
      </c>
      <c r="E154" s="137">
        <f>INDEX([2]PS144!$A7:$E21,COLUMN(D1),5)</f>
        <v>14</v>
      </c>
      <c r="F154" s="137">
        <f>INDEX([2]PS144!$A7:$E21,COLUMN(E1),5)</f>
        <v>0</v>
      </c>
      <c r="G154" s="137">
        <f>INDEX([2]PS144!$A7:$E21,COLUMN(F1),5)</f>
        <v>2</v>
      </c>
      <c r="H154" s="137">
        <f>INDEX([2]PS144!$A7:$E21,COLUMN(G1),5)</f>
        <v>0</v>
      </c>
      <c r="I154" s="137">
        <f>INDEX([2]PS144!$A7:$E21,COLUMN(H1),5)</f>
        <v>0</v>
      </c>
      <c r="J154" s="137">
        <f>INDEX([2]PS144!$A7:$E21,COLUMN(I1),5)</f>
        <v>0</v>
      </c>
      <c r="K154" s="137">
        <f>INDEX([2]PS144!$A7:$E21,COLUMN(J1),5)</f>
        <v>0</v>
      </c>
      <c r="L154" s="137">
        <f>INDEX([2]PS144!$A7:$E21,COLUMN(K1),5)</f>
        <v>0</v>
      </c>
      <c r="M154" s="137">
        <f>INDEX([2]PS144!$A7:$E21,COLUMN(L1),5)</f>
        <v>1</v>
      </c>
      <c r="N154" s="137">
        <f>INDEX([2]PS144!$A7:$E21,COLUMN(M1),5)</f>
        <v>10</v>
      </c>
      <c r="O154" s="137">
        <f>INDEX([2]PS144!$A7:$E21,COLUMN(N1),5)</f>
        <v>6</v>
      </c>
      <c r="P154" s="137">
        <f>INDEX([2]PS144!$A7:$E21,COLUMN(O1),5)</f>
        <v>458</v>
      </c>
      <c r="Q154" s="138"/>
      <c r="R154" s="139">
        <f t="shared" si="3"/>
        <v>458</v>
      </c>
      <c r="S154" s="137"/>
    </row>
    <row r="155" spans="1:19" ht="15.75">
      <c r="A155" s="130">
        <v>145</v>
      </c>
      <c r="B155" s="132" t="s">
        <v>2178</v>
      </c>
      <c r="C155" s="137">
        <f>INDEX([2]PS145!$A7:$E21,COLUMN(B1),5)</f>
        <v>5</v>
      </c>
      <c r="D155" s="137">
        <f>INDEX([2]PS145!$A7:$E21,COLUMN(C1),5)</f>
        <v>301</v>
      </c>
      <c r="E155" s="137">
        <f>INDEX([2]PS145!$A7:$E21,COLUMN(D1),5)</f>
        <v>14</v>
      </c>
      <c r="F155" s="137">
        <f>INDEX([2]PS145!$A7:$E21,COLUMN(E1),5)</f>
        <v>0</v>
      </c>
      <c r="G155" s="137">
        <f>INDEX([2]PS145!$A7:$E21,COLUMN(F1),5)</f>
        <v>0</v>
      </c>
      <c r="H155" s="137">
        <f>INDEX([2]PS145!$A7:$E21,COLUMN(G1),5)</f>
        <v>1</v>
      </c>
      <c r="I155" s="137">
        <f>INDEX([2]PS145!$A7:$E21,COLUMN(H1),5)</f>
        <v>0</v>
      </c>
      <c r="J155" s="137">
        <f>INDEX([2]PS145!$A7:$E21,COLUMN(I1),5)</f>
        <v>0</v>
      </c>
      <c r="K155" s="137">
        <f>INDEX([2]PS145!$A7:$E21,COLUMN(J1),5)</f>
        <v>0</v>
      </c>
      <c r="L155" s="137">
        <f>INDEX([2]PS145!$A7:$E21,COLUMN(K1),5)</f>
        <v>1</v>
      </c>
      <c r="M155" s="137">
        <f>INDEX([2]PS145!$A7:$E21,COLUMN(L1),5)</f>
        <v>0</v>
      </c>
      <c r="N155" s="137">
        <f>INDEX([2]PS145!$A7:$E21,COLUMN(M1),5)</f>
        <v>3</v>
      </c>
      <c r="O155" s="137">
        <f>INDEX([2]PS145!$A7:$E21,COLUMN(N1),5)</f>
        <v>1</v>
      </c>
      <c r="P155" s="137">
        <f>INDEX([2]PS145!$A7:$E21,COLUMN(O1),5)</f>
        <v>326</v>
      </c>
      <c r="Q155" s="138"/>
      <c r="R155" s="139">
        <f t="shared" si="3"/>
        <v>326</v>
      </c>
      <c r="S155" s="137"/>
    </row>
    <row r="156" spans="1:19" ht="15.75">
      <c r="A156" s="130">
        <v>146</v>
      </c>
      <c r="B156" s="132" t="s">
        <v>2179</v>
      </c>
      <c r="C156" s="137">
        <f>INDEX([2]PS146!$A7:$E21,COLUMN(B1),5)</f>
        <v>1</v>
      </c>
      <c r="D156" s="137">
        <f>INDEX([2]PS146!$A7:$E21,COLUMN(C1),5)</f>
        <v>356</v>
      </c>
      <c r="E156" s="137">
        <f>INDEX([2]PS146!$A7:$E21,COLUMN(D1),5)</f>
        <v>31</v>
      </c>
      <c r="F156" s="137">
        <f>INDEX([2]PS146!$A7:$E21,COLUMN(E1),5)</f>
        <v>3</v>
      </c>
      <c r="G156" s="137">
        <f>INDEX([2]PS146!$A7:$E21,COLUMN(F1),5)</f>
        <v>0</v>
      </c>
      <c r="H156" s="137">
        <f>INDEX([2]PS146!$A7:$E21,COLUMN(G1),5)</f>
        <v>0</v>
      </c>
      <c r="I156" s="137">
        <f>INDEX([2]PS146!$A7:$E21,COLUMN(H1),5)</f>
        <v>3</v>
      </c>
      <c r="J156" s="137">
        <f>INDEX([2]PS146!$A7:$E21,COLUMN(I1),5)</f>
        <v>3</v>
      </c>
      <c r="K156" s="137">
        <f>INDEX([2]PS146!$A7:$E21,COLUMN(J1),5)</f>
        <v>0</v>
      </c>
      <c r="L156" s="137">
        <f>INDEX([2]PS146!$A7:$E21,COLUMN(K1),5)</f>
        <v>0</v>
      </c>
      <c r="M156" s="137">
        <f>INDEX([2]PS146!$A7:$E21,COLUMN(L1),5)</f>
        <v>3</v>
      </c>
      <c r="N156" s="137">
        <f>INDEX([2]PS146!$A7:$E21,COLUMN(M1),5)</f>
        <v>3</v>
      </c>
      <c r="O156" s="137">
        <f>INDEX([2]PS146!$A7:$E21,COLUMN(N1),5)</f>
        <v>0</v>
      </c>
      <c r="P156" s="137">
        <f>INDEX([2]PS146!$A7:$E21,COLUMN(O1),5)</f>
        <v>403</v>
      </c>
      <c r="Q156" s="138"/>
      <c r="R156" s="139">
        <f t="shared" si="3"/>
        <v>403</v>
      </c>
      <c r="S156" s="137"/>
    </row>
    <row r="157" spans="1:19" ht="15.75">
      <c r="A157" s="130">
        <v>147</v>
      </c>
      <c r="B157" s="132" t="s">
        <v>2180</v>
      </c>
      <c r="C157" s="137">
        <f>INDEX([2]PS147!$A7:$E21,COLUMN(B1),5)</f>
        <v>7</v>
      </c>
      <c r="D157" s="137">
        <f>INDEX([2]PS147!$A7:$E21,COLUMN(C1),5)</f>
        <v>511</v>
      </c>
      <c r="E157" s="137">
        <f>INDEX([2]PS147!$A7:$E21,COLUMN(D1),5)</f>
        <v>32</v>
      </c>
      <c r="F157" s="137">
        <f>INDEX([2]PS147!$A7:$E21,COLUMN(E1),5)</f>
        <v>5</v>
      </c>
      <c r="G157" s="137">
        <f>INDEX([2]PS147!$A7:$E21,COLUMN(F1),5)</f>
        <v>1</v>
      </c>
      <c r="H157" s="137">
        <f>INDEX([2]PS147!$A7:$E21,COLUMN(G1),5)</f>
        <v>0</v>
      </c>
      <c r="I157" s="137">
        <f>INDEX([2]PS147!$A7:$E21,COLUMN(H1),5)</f>
        <v>3</v>
      </c>
      <c r="J157" s="137">
        <f>INDEX([2]PS147!$A7:$E21,COLUMN(I1),5)</f>
        <v>1</v>
      </c>
      <c r="K157" s="137">
        <f>INDEX([2]PS147!$A7:$E21,COLUMN(J1),5)</f>
        <v>2</v>
      </c>
      <c r="L157" s="137">
        <f>INDEX([2]PS147!$A7:$E21,COLUMN(K1),5)</f>
        <v>4</v>
      </c>
      <c r="M157" s="137">
        <f>INDEX([2]PS147!$A7:$E21,COLUMN(L1),5)</f>
        <v>3</v>
      </c>
      <c r="N157" s="137">
        <f>INDEX([2]PS147!$A7:$E21,COLUMN(M1),5)</f>
        <v>2</v>
      </c>
      <c r="O157" s="137">
        <f>INDEX([2]PS147!$A7:$E21,COLUMN(N1),5)</f>
        <v>6</v>
      </c>
      <c r="P157" s="137">
        <f>INDEX([2]PS147!$A7:$E21,COLUMN(O1),5)</f>
        <v>577</v>
      </c>
      <c r="Q157" s="138"/>
      <c r="R157" s="139">
        <f t="shared" si="3"/>
        <v>577</v>
      </c>
      <c r="S157" s="137"/>
    </row>
    <row r="158" spans="1:19" ht="15.75">
      <c r="A158" s="130">
        <v>148</v>
      </c>
      <c r="B158" s="132" t="s">
        <v>2181</v>
      </c>
      <c r="C158" s="137">
        <f>INDEX([2]PS148!$A7:$E21,COLUMN(B1),5)</f>
        <v>4</v>
      </c>
      <c r="D158" s="137">
        <f>INDEX([2]PS148!$A7:$E21,COLUMN(C1),5)</f>
        <v>384</v>
      </c>
      <c r="E158" s="137">
        <f>INDEX([2]PS148!$A7:$E21,COLUMN(D1),5)</f>
        <v>42</v>
      </c>
      <c r="F158" s="137">
        <f>INDEX([2]PS148!$A7:$E21,COLUMN(E1),5)</f>
        <v>4</v>
      </c>
      <c r="G158" s="137">
        <f>INDEX([2]PS148!$A7:$E21,COLUMN(F1),5)</f>
        <v>1</v>
      </c>
      <c r="H158" s="137">
        <f>INDEX([2]PS148!$A7:$E21,COLUMN(G1),5)</f>
        <v>2</v>
      </c>
      <c r="I158" s="137">
        <f>INDEX([2]PS148!$A7:$E21,COLUMN(H1),5)</f>
        <v>2</v>
      </c>
      <c r="J158" s="137">
        <f>INDEX([2]PS148!$A7:$E21,COLUMN(I1),5)</f>
        <v>0</v>
      </c>
      <c r="K158" s="137">
        <f>INDEX([2]PS148!$A7:$E21,COLUMN(J1),5)</f>
        <v>0</v>
      </c>
      <c r="L158" s="137">
        <f>INDEX([2]PS148!$A7:$E21,COLUMN(K1),5)</f>
        <v>2</v>
      </c>
      <c r="M158" s="137">
        <f>INDEX([2]PS148!$A7:$E21,COLUMN(L1),5)</f>
        <v>3</v>
      </c>
      <c r="N158" s="137">
        <f>INDEX([2]PS148!$A7:$E21,COLUMN(M1),5)</f>
        <v>12</v>
      </c>
      <c r="O158" s="137">
        <f>INDEX([2]PS148!$A7:$E21,COLUMN(N1),5)</f>
        <v>7</v>
      </c>
      <c r="P158" s="137">
        <f>INDEX([2]PS148!$A7:$E21,COLUMN(O1),5)</f>
        <v>463</v>
      </c>
      <c r="Q158" s="138"/>
      <c r="R158" s="139">
        <f t="shared" si="3"/>
        <v>463</v>
      </c>
      <c r="S158" s="137"/>
    </row>
    <row r="159" spans="1:19" ht="15.75">
      <c r="A159" s="130">
        <v>149</v>
      </c>
      <c r="B159" s="132" t="s">
        <v>2182</v>
      </c>
      <c r="C159" s="137">
        <f>INDEX([2]PS149!$A7:$E21,COLUMN(B1),5)</f>
        <v>3</v>
      </c>
      <c r="D159" s="137">
        <f>INDEX([2]PS149!$A7:$E21,COLUMN(C1),5)</f>
        <v>513</v>
      </c>
      <c r="E159" s="137">
        <f>INDEX([2]PS149!$A7:$E21,COLUMN(D1),5)</f>
        <v>94</v>
      </c>
      <c r="F159" s="137">
        <f>INDEX([2]PS149!$A7:$E21,COLUMN(E1),5)</f>
        <v>7</v>
      </c>
      <c r="G159" s="137">
        <f>INDEX([2]PS149!$A7:$E21,COLUMN(F1),5)</f>
        <v>4</v>
      </c>
      <c r="H159" s="137">
        <f>INDEX([2]PS149!$A7:$E21,COLUMN(G1),5)</f>
        <v>1</v>
      </c>
      <c r="I159" s="137">
        <f>INDEX([2]PS149!$A7:$E21,COLUMN(H1),5)</f>
        <v>3</v>
      </c>
      <c r="J159" s="137">
        <f>INDEX([2]PS149!$A7:$E21,COLUMN(I1),5)</f>
        <v>1</v>
      </c>
      <c r="K159" s="137">
        <f>INDEX([2]PS149!$A7:$E21,COLUMN(J1),5)</f>
        <v>0</v>
      </c>
      <c r="L159" s="137">
        <f>INDEX([2]PS149!$A7:$E21,COLUMN(K1),5)</f>
        <v>2</v>
      </c>
      <c r="M159" s="137">
        <f>INDEX([2]PS149!$A7:$E21,COLUMN(L1),5)</f>
        <v>2</v>
      </c>
      <c r="N159" s="137">
        <f>INDEX([2]PS149!$A7:$E21,COLUMN(M1),5)</f>
        <v>5</v>
      </c>
      <c r="O159" s="137">
        <f>INDEX([2]PS149!$A7:$E21,COLUMN(N1),5)</f>
        <v>3</v>
      </c>
      <c r="P159" s="137">
        <f>INDEX([2]PS149!$A7:$E21,COLUMN(O1),5)</f>
        <v>638</v>
      </c>
      <c r="Q159" s="138"/>
      <c r="R159" s="139">
        <f t="shared" si="3"/>
        <v>638</v>
      </c>
      <c r="S159" s="137"/>
    </row>
    <row r="160" spans="1:19" ht="15.75">
      <c r="A160" s="130">
        <v>150</v>
      </c>
      <c r="B160" s="132" t="s">
        <v>2183</v>
      </c>
      <c r="C160" s="137">
        <f>INDEX([2]PS150!$A7:$E21,COLUMN(B1),5)</f>
        <v>0</v>
      </c>
      <c r="D160" s="137">
        <f>INDEX([2]PS150!$A7:$E21,COLUMN(C1),5)</f>
        <v>634</v>
      </c>
      <c r="E160" s="137">
        <f>INDEX([2]PS150!$A7:$E21,COLUMN(D1),5)</f>
        <v>19</v>
      </c>
      <c r="F160" s="137">
        <f>INDEX([2]PS150!$A7:$E21,COLUMN(E1),5)</f>
        <v>0</v>
      </c>
      <c r="G160" s="137">
        <f>INDEX([2]PS150!$A7:$E21,COLUMN(F1),5)</f>
        <v>1</v>
      </c>
      <c r="H160" s="137">
        <f>INDEX([2]PS150!$A7:$E21,COLUMN(G1),5)</f>
        <v>1</v>
      </c>
      <c r="I160" s="137">
        <f>INDEX([2]PS150!$A7:$E21,COLUMN(H1),5)</f>
        <v>0</v>
      </c>
      <c r="J160" s="137">
        <f>INDEX([2]PS150!$A7:$E21,COLUMN(I1),5)</f>
        <v>0</v>
      </c>
      <c r="K160" s="137">
        <f>INDEX([2]PS150!$A7:$E21,COLUMN(J1),5)</f>
        <v>1</v>
      </c>
      <c r="L160" s="137">
        <f>INDEX([2]PS150!$A7:$E21,COLUMN(K1),5)</f>
        <v>0</v>
      </c>
      <c r="M160" s="137">
        <f>INDEX([2]PS150!$A7:$E21,COLUMN(L1),5)</f>
        <v>0</v>
      </c>
      <c r="N160" s="137">
        <f>INDEX([2]PS150!$A7:$E21,COLUMN(M1),5)</f>
        <v>0</v>
      </c>
      <c r="O160" s="137">
        <f>INDEX([2]PS150!$A7:$E21,COLUMN(N1),5)</f>
        <v>0</v>
      </c>
      <c r="P160" s="137">
        <f>INDEX([2]PS150!$A7:$E21,COLUMN(O1),5)</f>
        <v>656</v>
      </c>
      <c r="Q160" s="138"/>
      <c r="R160" s="139">
        <f t="shared" si="3"/>
        <v>656</v>
      </c>
      <c r="S160" s="137"/>
    </row>
    <row r="161" spans="1:19" ht="15.75">
      <c r="A161" s="130">
        <v>151</v>
      </c>
      <c r="B161" s="132" t="s">
        <v>2184</v>
      </c>
      <c r="C161" s="137">
        <f>INDEX([2]PS151!$A7:$E21,COLUMN(B1),5)</f>
        <v>11</v>
      </c>
      <c r="D161" s="137">
        <f>INDEX([2]PS151!$A7:$E21,COLUMN(C1),5)</f>
        <v>587</v>
      </c>
      <c r="E161" s="137">
        <f>INDEX([2]PS151!$A7:$E21,COLUMN(D1),5)</f>
        <v>99</v>
      </c>
      <c r="F161" s="137">
        <f>INDEX([2]PS151!$A7:$E21,COLUMN(E1),5)</f>
        <v>6</v>
      </c>
      <c r="G161" s="137">
        <f>INDEX([2]PS151!$A7:$E21,COLUMN(F1),5)</f>
        <v>0</v>
      </c>
      <c r="H161" s="137">
        <f>INDEX([2]PS151!$A7:$E21,COLUMN(G1),5)</f>
        <v>1</v>
      </c>
      <c r="I161" s="137">
        <f>INDEX([2]PS151!$A7:$E21,COLUMN(H1),5)</f>
        <v>1</v>
      </c>
      <c r="J161" s="137">
        <f>INDEX([2]PS151!$A7:$E21,COLUMN(I1),5)</f>
        <v>1</v>
      </c>
      <c r="K161" s="137">
        <f>INDEX([2]PS151!$A7:$E21,COLUMN(J1),5)</f>
        <v>0</v>
      </c>
      <c r="L161" s="137">
        <f>INDEX([2]PS151!$A7:$E21,COLUMN(K1),5)</f>
        <v>2</v>
      </c>
      <c r="M161" s="137">
        <f>INDEX([2]PS151!$A7:$E21,COLUMN(L1),5)</f>
        <v>2</v>
      </c>
      <c r="N161" s="137">
        <f>INDEX([2]PS151!$A7:$E21,COLUMN(M1),5)</f>
        <v>4</v>
      </c>
      <c r="O161" s="137">
        <f>INDEX([2]PS151!$A7:$E21,COLUMN(N1),5)</f>
        <v>2</v>
      </c>
      <c r="P161" s="137">
        <f>INDEX([2]PS151!$A7:$E21,COLUMN(O1),5)</f>
        <v>716</v>
      </c>
      <c r="Q161" s="138"/>
      <c r="R161" s="139">
        <f t="shared" si="3"/>
        <v>716</v>
      </c>
      <c r="S161" s="137"/>
    </row>
    <row r="162" spans="1:19" ht="15.75">
      <c r="A162" s="130">
        <v>152</v>
      </c>
      <c r="B162" s="132" t="s">
        <v>2185</v>
      </c>
      <c r="C162" s="137">
        <f>INDEX([2]PS152!$A7:$E21,COLUMN(B1),5)</f>
        <v>5</v>
      </c>
      <c r="D162" s="137">
        <f>INDEX([2]PS152!$A7:$E21,COLUMN(C1),5)</f>
        <v>474</v>
      </c>
      <c r="E162" s="137">
        <f>INDEX([2]PS152!$A7:$E21,COLUMN(D1),5)</f>
        <v>34</v>
      </c>
      <c r="F162" s="137">
        <f>INDEX([2]PS152!$A7:$E21,COLUMN(E1),5)</f>
        <v>1</v>
      </c>
      <c r="G162" s="137">
        <f>INDEX([2]PS152!$A7:$E21,COLUMN(F1),5)</f>
        <v>4</v>
      </c>
      <c r="H162" s="137">
        <f>INDEX([2]PS152!$A7:$E21,COLUMN(G1),5)</f>
        <v>0</v>
      </c>
      <c r="I162" s="137">
        <f>INDEX([2]PS152!$A7:$E21,COLUMN(H1),5)</f>
        <v>1</v>
      </c>
      <c r="J162" s="137">
        <f>INDEX([2]PS152!$A7:$E21,COLUMN(I1),5)</f>
        <v>0</v>
      </c>
      <c r="K162" s="137">
        <f>INDEX([2]PS152!$A7:$E21,COLUMN(J1),5)</f>
        <v>0</v>
      </c>
      <c r="L162" s="137">
        <f>INDEX([2]PS152!$A7:$E21,COLUMN(K1),5)</f>
        <v>1</v>
      </c>
      <c r="M162" s="137">
        <f>INDEX([2]PS152!$A7:$E21,COLUMN(L1),5)</f>
        <v>0</v>
      </c>
      <c r="N162" s="137">
        <f>INDEX([2]PS152!$A7:$E21,COLUMN(M1),5)</f>
        <v>3</v>
      </c>
      <c r="O162" s="137">
        <f>INDEX([2]PS152!$A7:$E21,COLUMN(N1),5)</f>
        <v>1</v>
      </c>
      <c r="P162" s="137">
        <f>INDEX([2]PS152!$A7:$E21,COLUMN(O1),5)</f>
        <v>524</v>
      </c>
      <c r="Q162" s="138"/>
      <c r="R162" s="139">
        <f t="shared" si="3"/>
        <v>524</v>
      </c>
      <c r="S162" s="137"/>
    </row>
    <row r="163" spans="1:19" ht="15.75">
      <c r="A163" s="130">
        <v>153</v>
      </c>
      <c r="B163" s="132" t="s">
        <v>2186</v>
      </c>
      <c r="C163" s="137">
        <f>INDEX([2]PS153!$A7:$E21,COLUMN(B1),5)</f>
        <v>10</v>
      </c>
      <c r="D163" s="137">
        <f>INDEX([2]PS153!$A7:$E21,COLUMN(C1),5)</f>
        <v>657</v>
      </c>
      <c r="E163" s="137">
        <f>INDEX([2]PS153!$A7:$E21,COLUMN(D1),5)</f>
        <v>187</v>
      </c>
      <c r="F163" s="137">
        <f>INDEX([2]PS153!$A7:$E21,COLUMN(E1),5)</f>
        <v>4</v>
      </c>
      <c r="G163" s="137">
        <f>INDEX([2]PS153!$A7:$E21,COLUMN(F1),5)</f>
        <v>4</v>
      </c>
      <c r="H163" s="137">
        <f>INDEX([2]PS153!$A7:$E21,COLUMN(G1),5)</f>
        <v>0</v>
      </c>
      <c r="I163" s="137">
        <f>INDEX([2]PS153!$A7:$E21,COLUMN(H1),5)</f>
        <v>0</v>
      </c>
      <c r="J163" s="137">
        <f>INDEX([2]PS153!$A7:$E21,COLUMN(I1),5)</f>
        <v>2</v>
      </c>
      <c r="K163" s="137">
        <f>INDEX([2]PS153!$A7:$E21,COLUMN(J1),5)</f>
        <v>0</v>
      </c>
      <c r="L163" s="137">
        <f>INDEX([2]PS153!$A7:$E21,COLUMN(K1),5)</f>
        <v>3</v>
      </c>
      <c r="M163" s="137">
        <f>INDEX([2]PS153!$A7:$E21,COLUMN(L1),5)</f>
        <v>5</v>
      </c>
      <c r="N163" s="137">
        <f>INDEX([2]PS153!$A7:$E21,COLUMN(M1),5)</f>
        <v>10</v>
      </c>
      <c r="O163" s="137">
        <f>INDEX([2]PS153!$A7:$E21,COLUMN(N1),5)</f>
        <v>5</v>
      </c>
      <c r="P163" s="137">
        <f>INDEX([2]PS153!$A7:$E21,COLUMN(O1),5)</f>
        <v>887</v>
      </c>
      <c r="Q163" s="138"/>
      <c r="R163" s="139">
        <f t="shared" si="3"/>
        <v>887</v>
      </c>
      <c r="S163" s="137"/>
    </row>
    <row r="164" spans="1:19" ht="15.75">
      <c r="A164" s="130">
        <v>154</v>
      </c>
      <c r="B164" s="132" t="s">
        <v>2187</v>
      </c>
      <c r="C164" s="137">
        <f>INDEX([2]PS154!$A7:$E21,COLUMN(B1),5)</f>
        <v>3</v>
      </c>
      <c r="D164" s="137">
        <f>INDEX([2]PS154!$A7:$E21,COLUMN(C1),5)</f>
        <v>758</v>
      </c>
      <c r="E164" s="137">
        <f>INDEX([2]PS154!$A7:$E21,COLUMN(D1),5)</f>
        <v>52</v>
      </c>
      <c r="F164" s="137">
        <f>INDEX([2]PS154!$A7:$E21,COLUMN(E1),5)</f>
        <v>5</v>
      </c>
      <c r="G164" s="137">
        <f>INDEX([2]PS154!$A7:$E21,COLUMN(F1),5)</f>
        <v>4</v>
      </c>
      <c r="H164" s="137">
        <f>INDEX([2]PS154!$A7:$E21,COLUMN(G1),5)</f>
        <v>0</v>
      </c>
      <c r="I164" s="137">
        <f>INDEX([2]PS154!$A7:$E21,COLUMN(H1),5)</f>
        <v>1</v>
      </c>
      <c r="J164" s="137">
        <f>INDEX([2]PS154!$A7:$E21,COLUMN(I1),5)</f>
        <v>2</v>
      </c>
      <c r="K164" s="137">
        <f>INDEX([2]PS154!$A7:$E21,COLUMN(J1),5)</f>
        <v>2</v>
      </c>
      <c r="L164" s="137">
        <f>INDEX([2]PS154!$A7:$E21,COLUMN(K1),5)</f>
        <v>2</v>
      </c>
      <c r="M164" s="137">
        <f>INDEX([2]PS154!$A7:$E21,COLUMN(L1),5)</f>
        <v>1</v>
      </c>
      <c r="N164" s="137">
        <f>INDEX([2]PS154!$A7:$E21,COLUMN(M1),5)</f>
        <v>8</v>
      </c>
      <c r="O164" s="137">
        <f>INDEX([2]PS154!$A7:$E21,COLUMN(N1),5)</f>
        <v>7</v>
      </c>
      <c r="P164" s="137">
        <f>INDEX([2]PS154!$A7:$E21,COLUMN(O1),5)</f>
        <v>845</v>
      </c>
      <c r="Q164" s="138"/>
      <c r="R164" s="139">
        <f t="shared" si="3"/>
        <v>845</v>
      </c>
      <c r="S164" s="137"/>
    </row>
    <row r="165" spans="1:19" ht="15.75">
      <c r="A165" s="130">
        <v>155</v>
      </c>
      <c r="B165" s="132" t="s">
        <v>2188</v>
      </c>
      <c r="C165" s="137">
        <f>INDEX([2]PS155!$A7:$E21,COLUMN(B1),5)</f>
        <v>3</v>
      </c>
      <c r="D165" s="137">
        <f>INDEX([2]PS155!$A7:$E21,COLUMN(C1),5)</f>
        <v>429</v>
      </c>
      <c r="E165" s="137">
        <f>INDEX([2]PS155!$A7:$E21,COLUMN(D1),5)</f>
        <v>128</v>
      </c>
      <c r="F165" s="137">
        <f>INDEX([2]PS155!$A7:$E21,COLUMN(E1),5)</f>
        <v>9</v>
      </c>
      <c r="G165" s="137">
        <f>INDEX([2]PS155!$A7:$E21,COLUMN(F1),5)</f>
        <v>1</v>
      </c>
      <c r="H165" s="137">
        <f>INDEX([2]PS155!$A7:$E21,COLUMN(G1),5)</f>
        <v>0</v>
      </c>
      <c r="I165" s="137">
        <f>INDEX([2]PS155!$A7:$E21,COLUMN(H1),5)</f>
        <v>0</v>
      </c>
      <c r="J165" s="137">
        <f>INDEX([2]PS155!$A7:$E21,COLUMN(I1),5)</f>
        <v>0</v>
      </c>
      <c r="K165" s="137">
        <f>INDEX([2]PS155!$A7:$E21,COLUMN(J1),5)</f>
        <v>0</v>
      </c>
      <c r="L165" s="137">
        <f>INDEX([2]PS155!$A7:$E21,COLUMN(K1),5)</f>
        <v>0</v>
      </c>
      <c r="M165" s="137">
        <f>INDEX([2]PS155!$A7:$E21,COLUMN(L1),5)</f>
        <v>0</v>
      </c>
      <c r="N165" s="137">
        <f>INDEX([2]PS155!$A7:$E21,COLUMN(M1),5)</f>
        <v>0</v>
      </c>
      <c r="O165" s="137">
        <f>INDEX([2]PS155!$A7:$E21,COLUMN(N1),5)</f>
        <v>0</v>
      </c>
      <c r="P165" s="137">
        <f>INDEX([2]PS155!$A7:$E21,COLUMN(O1),5)</f>
        <v>570</v>
      </c>
      <c r="Q165" s="138"/>
      <c r="R165" s="139">
        <f t="shared" si="3"/>
        <v>570</v>
      </c>
      <c r="S165" s="137"/>
    </row>
    <row r="166" spans="1:19" ht="15.75">
      <c r="A166" s="130">
        <v>156</v>
      </c>
      <c r="B166" s="132" t="s">
        <v>2189</v>
      </c>
      <c r="C166" s="137">
        <f>INDEX([2]PS156!$A7:$E21,COLUMN(B1),5)</f>
        <v>1</v>
      </c>
      <c r="D166" s="137">
        <f>INDEX([2]PS156!$A7:$E21,COLUMN(C1),5)</f>
        <v>491</v>
      </c>
      <c r="E166" s="137">
        <f>INDEX([2]PS156!$A7:$E21,COLUMN(D1),5)</f>
        <v>93</v>
      </c>
      <c r="F166" s="137">
        <f>INDEX([2]PS156!$A7:$E21,COLUMN(E1),5)</f>
        <v>8</v>
      </c>
      <c r="G166" s="137">
        <f>INDEX([2]PS156!$A7:$E21,COLUMN(F1),5)</f>
        <v>1</v>
      </c>
      <c r="H166" s="137">
        <f>INDEX([2]PS156!$A7:$E21,COLUMN(G1),5)</f>
        <v>2</v>
      </c>
      <c r="I166" s="137">
        <f>INDEX([2]PS156!$A7:$E21,COLUMN(H1),5)</f>
        <v>2</v>
      </c>
      <c r="J166" s="137">
        <f>INDEX([2]PS156!$A7:$E21,COLUMN(I1),5)</f>
        <v>2</v>
      </c>
      <c r="K166" s="137">
        <f>INDEX([2]PS156!$A7:$E21,COLUMN(J1),5)</f>
        <v>2</v>
      </c>
      <c r="L166" s="137">
        <f>INDEX([2]PS156!$A7:$E21,COLUMN(K1),5)</f>
        <v>3</v>
      </c>
      <c r="M166" s="137">
        <f>INDEX([2]PS156!$A7:$E21,COLUMN(L1),5)</f>
        <v>2</v>
      </c>
      <c r="N166" s="137">
        <f>INDEX([2]PS156!$A7:$E21,COLUMN(M1),5)</f>
        <v>1</v>
      </c>
      <c r="O166" s="137">
        <f>INDEX([2]PS156!$A7:$E21,COLUMN(N1),5)</f>
        <v>7</v>
      </c>
      <c r="P166" s="137">
        <f>INDEX([2]PS156!$A7:$E21,COLUMN(O1),5)</f>
        <v>615</v>
      </c>
      <c r="Q166" s="138"/>
      <c r="R166" s="139">
        <f t="shared" si="3"/>
        <v>615</v>
      </c>
      <c r="S166" s="137"/>
    </row>
    <row r="167" spans="1:19" ht="15.75">
      <c r="A167" s="130">
        <v>157</v>
      </c>
      <c r="B167" s="132" t="s">
        <v>2190</v>
      </c>
      <c r="C167" s="137">
        <f>INDEX([2]PS157!$A7:$E21,COLUMN(B1),5)</f>
        <v>0</v>
      </c>
      <c r="D167" s="137">
        <f>INDEX([2]PS157!$A7:$E21,COLUMN(C1),5)</f>
        <v>691</v>
      </c>
      <c r="E167" s="137">
        <f>INDEX([2]PS157!$A7:$E21,COLUMN(D1),5)</f>
        <v>79</v>
      </c>
      <c r="F167" s="137">
        <f>INDEX([2]PS157!$A7:$E21,COLUMN(E1),5)</f>
        <v>1</v>
      </c>
      <c r="G167" s="137">
        <f>INDEX([2]PS157!$A7:$E21,COLUMN(F1),5)</f>
        <v>3</v>
      </c>
      <c r="H167" s="137">
        <f>INDEX([2]PS157!$A7:$E21,COLUMN(G1),5)</f>
        <v>0</v>
      </c>
      <c r="I167" s="137">
        <f>INDEX([2]PS157!$A7:$E21,COLUMN(H1),5)</f>
        <v>0</v>
      </c>
      <c r="J167" s="137">
        <f>INDEX([2]PS157!$A7:$E21,COLUMN(I1),5)</f>
        <v>2</v>
      </c>
      <c r="K167" s="137">
        <f>INDEX([2]PS157!$A7:$E21,COLUMN(J1),5)</f>
        <v>0</v>
      </c>
      <c r="L167" s="137">
        <f>INDEX([2]PS157!$A7:$E21,COLUMN(K1),5)</f>
        <v>0</v>
      </c>
      <c r="M167" s="137">
        <f>INDEX([2]PS157!$A7:$E21,COLUMN(L1),5)</f>
        <v>3</v>
      </c>
      <c r="N167" s="137">
        <f>INDEX([2]PS157!$A7:$E21,COLUMN(M1),5)</f>
        <v>3</v>
      </c>
      <c r="O167" s="137">
        <f>INDEX([2]PS157!$A7:$E21,COLUMN(N1),5)</f>
        <v>5</v>
      </c>
      <c r="P167" s="137">
        <f>INDEX([2]PS157!$A7:$E21,COLUMN(O1),5)</f>
        <v>787</v>
      </c>
      <c r="Q167" s="138"/>
      <c r="R167" s="139">
        <f t="shared" si="3"/>
        <v>787</v>
      </c>
      <c r="S167" s="137"/>
    </row>
    <row r="168" spans="1:19" ht="15.75">
      <c r="A168" s="130">
        <v>158</v>
      </c>
      <c r="B168" s="132" t="s">
        <v>2191</v>
      </c>
      <c r="C168" s="137">
        <f>INDEX([2]PS158!$A7:$E21,COLUMN(B1),5)</f>
        <v>6</v>
      </c>
      <c r="D168" s="137">
        <f>INDEX([2]PS158!$A7:$E21,COLUMN(C1),5)</f>
        <v>475</v>
      </c>
      <c r="E168" s="137">
        <f>INDEX([2]PS158!$A7:$E21,COLUMN(D1),5)</f>
        <v>240</v>
      </c>
      <c r="F168" s="137">
        <f>INDEX([2]PS158!$A7:$E21,COLUMN(E1),5)</f>
        <v>5</v>
      </c>
      <c r="G168" s="137">
        <f>INDEX([2]PS158!$A7:$E21,COLUMN(F1),5)</f>
        <v>3</v>
      </c>
      <c r="H168" s="137">
        <f>INDEX([2]PS158!$A7:$E21,COLUMN(G1),5)</f>
        <v>2</v>
      </c>
      <c r="I168" s="137">
        <f>INDEX([2]PS158!$A7:$E21,COLUMN(H1),5)</f>
        <v>1</v>
      </c>
      <c r="J168" s="137">
        <f>INDEX([2]PS158!$A7:$E21,COLUMN(I1),5)</f>
        <v>1</v>
      </c>
      <c r="K168" s="137">
        <f>INDEX([2]PS158!$A7:$E21,COLUMN(J1),5)</f>
        <v>0</v>
      </c>
      <c r="L168" s="137">
        <f>INDEX([2]PS158!$A7:$E21,COLUMN(K1),5)</f>
        <v>1</v>
      </c>
      <c r="M168" s="137">
        <f>INDEX([2]PS158!$A7:$E21,COLUMN(L1),5)</f>
        <v>3</v>
      </c>
      <c r="N168" s="137">
        <f>INDEX([2]PS158!$A7:$E21,COLUMN(M1),5)</f>
        <v>6</v>
      </c>
      <c r="O168" s="137">
        <f>INDEX([2]PS158!$A7:$E21,COLUMN(N1),5)</f>
        <v>3</v>
      </c>
      <c r="P168" s="137">
        <f>INDEX([2]PS158!$A7:$E21,COLUMN(O1),5)</f>
        <v>746</v>
      </c>
      <c r="Q168" s="138"/>
      <c r="R168" s="139">
        <f t="shared" si="3"/>
        <v>746</v>
      </c>
      <c r="S168" s="137"/>
    </row>
    <row r="169" spans="1:19" ht="15.75">
      <c r="A169" s="130">
        <v>159</v>
      </c>
      <c r="B169" s="132" t="s">
        <v>2192</v>
      </c>
      <c r="C169" s="137">
        <f>INDEX([2]PS159!$A7:$E21,COLUMN(B1),5)</f>
        <v>2</v>
      </c>
      <c r="D169" s="137">
        <f>INDEX([2]PS159!$A7:$E21,COLUMN(C1),5)</f>
        <v>623</v>
      </c>
      <c r="E169" s="137">
        <f>INDEX([2]PS159!$A7:$E21,COLUMN(D1),5)</f>
        <v>131</v>
      </c>
      <c r="F169" s="137">
        <f>INDEX([2]PS159!$A7:$E21,COLUMN(E1),5)</f>
        <v>6</v>
      </c>
      <c r="G169" s="137">
        <f>INDEX([2]PS159!$A7:$E21,COLUMN(F1),5)</f>
        <v>9</v>
      </c>
      <c r="H169" s="137">
        <f>INDEX([2]PS159!$A7:$E21,COLUMN(G1),5)</f>
        <v>3</v>
      </c>
      <c r="I169" s="137">
        <f>INDEX([2]PS159!$A7:$E21,COLUMN(H1),5)</f>
        <v>2</v>
      </c>
      <c r="J169" s="137">
        <f>INDEX([2]PS159!$A7:$E21,COLUMN(I1),5)</f>
        <v>2</v>
      </c>
      <c r="K169" s="137">
        <f>INDEX([2]PS159!$A7:$E21,COLUMN(J1),5)</f>
        <v>0</v>
      </c>
      <c r="L169" s="137">
        <f>INDEX([2]PS159!$A7:$E21,COLUMN(K1),5)</f>
        <v>0</v>
      </c>
      <c r="M169" s="137">
        <f>INDEX([2]PS159!$A7:$E21,COLUMN(L1),5)</f>
        <v>3</v>
      </c>
      <c r="N169" s="137">
        <f>INDEX([2]PS159!$A7:$E21,COLUMN(M1),5)</f>
        <v>2</v>
      </c>
      <c r="O169" s="137">
        <f>INDEX([2]PS159!$A7:$E21,COLUMN(N1),5)</f>
        <v>1</v>
      </c>
      <c r="P169" s="137">
        <f>INDEX([2]PS159!$A7:$E21,COLUMN(O1),5)</f>
        <v>784</v>
      </c>
      <c r="Q169" s="138"/>
      <c r="R169" s="139">
        <f t="shared" si="3"/>
        <v>784</v>
      </c>
      <c r="S169" s="137"/>
    </row>
    <row r="170" spans="1:19" ht="15.75">
      <c r="A170" s="130">
        <v>160</v>
      </c>
      <c r="B170" s="132" t="s">
        <v>2193</v>
      </c>
      <c r="C170" s="137">
        <f>INDEX([2]PS160!$A7:$E21,COLUMN(B1),5)</f>
        <v>16</v>
      </c>
      <c r="D170" s="137">
        <f>INDEX([2]PS160!$A7:$E21,COLUMN(C1),5)</f>
        <v>373</v>
      </c>
      <c r="E170" s="137">
        <f>INDEX([2]PS160!$A7:$E21,COLUMN(D1),5)</f>
        <v>183</v>
      </c>
      <c r="F170" s="137">
        <f>INDEX([2]PS160!$A7:$E21,COLUMN(E1),5)</f>
        <v>16</v>
      </c>
      <c r="G170" s="137">
        <f>INDEX([2]PS160!$A7:$E21,COLUMN(F1),5)</f>
        <v>5</v>
      </c>
      <c r="H170" s="137">
        <f>INDEX([2]PS160!$A7:$E21,COLUMN(G1),5)</f>
        <v>0</v>
      </c>
      <c r="I170" s="137">
        <f>INDEX([2]PS160!$A7:$E21,COLUMN(H1),5)</f>
        <v>2</v>
      </c>
      <c r="J170" s="137">
        <f>INDEX([2]PS160!$A7:$E21,COLUMN(I1),5)</f>
        <v>4</v>
      </c>
      <c r="K170" s="137">
        <f>INDEX([2]PS160!$A7:$E21,COLUMN(J1),5)</f>
        <v>1</v>
      </c>
      <c r="L170" s="137">
        <f>INDEX([2]PS160!$A7:$E21,COLUMN(K1),5)</f>
        <v>2</v>
      </c>
      <c r="M170" s="137">
        <f>INDEX([2]PS160!$A7:$E21,COLUMN(L1),5)</f>
        <v>2</v>
      </c>
      <c r="N170" s="137">
        <f>INDEX([2]PS160!$A7:$E21,COLUMN(M1),5)</f>
        <v>2</v>
      </c>
      <c r="O170" s="137">
        <f>INDEX([2]PS160!$A7:$E21,COLUMN(N1),5)</f>
        <v>6</v>
      </c>
      <c r="P170" s="137">
        <f>INDEX([2]PS160!$A7:$E21,COLUMN(O1),5)</f>
        <v>612</v>
      </c>
      <c r="Q170" s="138"/>
      <c r="R170" s="139">
        <f t="shared" si="3"/>
        <v>612</v>
      </c>
      <c r="S170" s="137"/>
    </row>
    <row r="171" spans="1:19" ht="15.75">
      <c r="A171" s="130">
        <v>161</v>
      </c>
      <c r="B171" s="132" t="s">
        <v>2194</v>
      </c>
      <c r="C171" s="137">
        <f>INDEX([2]PS161!$A7:$E21,COLUMN(B1),5)</f>
        <v>7</v>
      </c>
      <c r="D171" s="137">
        <f>INDEX([2]PS161!$A7:$E21,COLUMN(C1),5)</f>
        <v>352</v>
      </c>
      <c r="E171" s="137">
        <f>INDEX([2]PS161!$A7:$E21,COLUMN(D1),5)</f>
        <v>55</v>
      </c>
      <c r="F171" s="137">
        <f>INDEX([2]PS161!$A7:$E21,COLUMN(E1),5)</f>
        <v>1</v>
      </c>
      <c r="G171" s="137">
        <f>INDEX([2]PS161!$A7:$E21,COLUMN(F1),5)</f>
        <v>2</v>
      </c>
      <c r="H171" s="137">
        <f>INDEX([2]PS161!$A7:$E21,COLUMN(G1),5)</f>
        <v>2</v>
      </c>
      <c r="I171" s="137">
        <f>INDEX([2]PS161!$A7:$E21,COLUMN(H1),5)</f>
        <v>2</v>
      </c>
      <c r="J171" s="137">
        <f>INDEX([2]PS161!$A7:$E21,COLUMN(I1),5)</f>
        <v>1</v>
      </c>
      <c r="K171" s="137">
        <f>INDEX([2]PS161!$A7:$E21,COLUMN(J1),5)</f>
        <v>1</v>
      </c>
      <c r="L171" s="137">
        <f>INDEX([2]PS161!$A7:$E21,COLUMN(K1),5)</f>
        <v>1</v>
      </c>
      <c r="M171" s="137">
        <f>INDEX([2]PS161!$A7:$E21,COLUMN(L1),5)</f>
        <v>0</v>
      </c>
      <c r="N171" s="137">
        <f>INDEX([2]PS161!$A7:$E21,COLUMN(M1),5)</f>
        <v>3</v>
      </c>
      <c r="O171" s="137">
        <f>INDEX([2]PS161!$A7:$E21,COLUMN(N1),5)</f>
        <v>3</v>
      </c>
      <c r="P171" s="137">
        <f>INDEX([2]PS161!$A7:$E21,COLUMN(O1),5)</f>
        <v>430</v>
      </c>
      <c r="Q171" s="138"/>
      <c r="R171" s="139">
        <f t="shared" si="3"/>
        <v>430</v>
      </c>
      <c r="S171" s="137"/>
    </row>
    <row r="172" spans="1:19" ht="15.75">
      <c r="A172" s="130">
        <v>162</v>
      </c>
      <c r="B172" s="132" t="s">
        <v>2195</v>
      </c>
      <c r="C172" s="137">
        <f>INDEX([2]PS162!$A7:$E21,COLUMN(B1),5)</f>
        <v>2</v>
      </c>
      <c r="D172" s="137">
        <f>INDEX([2]PS162!$A7:$E21,COLUMN(C1),5)</f>
        <v>550</v>
      </c>
      <c r="E172" s="137">
        <f>INDEX([2]PS162!$A7:$E21,COLUMN(D1),5)</f>
        <v>35</v>
      </c>
      <c r="F172" s="137">
        <f>INDEX([2]PS162!$A7:$E21,COLUMN(E1),5)</f>
        <v>9</v>
      </c>
      <c r="G172" s="137">
        <f>INDEX([2]PS162!$A7:$E21,COLUMN(F1),5)</f>
        <v>1</v>
      </c>
      <c r="H172" s="137">
        <f>INDEX([2]PS162!$A7:$E21,COLUMN(G1),5)</f>
        <v>0</v>
      </c>
      <c r="I172" s="137">
        <f>INDEX([2]PS162!$A7:$E21,COLUMN(H1),5)</f>
        <v>1</v>
      </c>
      <c r="J172" s="137">
        <f>INDEX([2]PS162!$A7:$E21,COLUMN(I1),5)</f>
        <v>6</v>
      </c>
      <c r="K172" s="137">
        <f>INDEX([2]PS162!$A7:$E21,COLUMN(J1),5)</f>
        <v>1</v>
      </c>
      <c r="L172" s="137">
        <f>INDEX([2]PS162!$A7:$E21,COLUMN(K1),5)</f>
        <v>0</v>
      </c>
      <c r="M172" s="137">
        <f>INDEX([2]PS162!$A7:$E21,COLUMN(L1),5)</f>
        <v>1</v>
      </c>
      <c r="N172" s="137">
        <f>INDEX([2]PS162!$A7:$E21,COLUMN(M1),5)</f>
        <v>4</v>
      </c>
      <c r="O172" s="137">
        <f>INDEX([2]PS162!$A7:$E21,COLUMN(N1),5)</f>
        <v>6</v>
      </c>
      <c r="P172" s="137">
        <f>INDEX([2]PS162!$A7:$E21,COLUMN(O1),5)</f>
        <v>616</v>
      </c>
      <c r="Q172" s="138"/>
      <c r="R172" s="139">
        <f t="shared" si="3"/>
        <v>616</v>
      </c>
      <c r="S172" s="137"/>
    </row>
    <row r="173" spans="1:19" ht="15.75">
      <c r="A173" s="130">
        <v>163</v>
      </c>
      <c r="B173" s="132" t="s">
        <v>2196</v>
      </c>
      <c r="C173" s="137">
        <f>INDEX([2]PS163!$A7:$E21,COLUMN(B1),5)</f>
        <v>3</v>
      </c>
      <c r="D173" s="137">
        <f>INDEX([2]PS163!$A7:$E21,COLUMN(C1),5)</f>
        <v>589</v>
      </c>
      <c r="E173" s="137">
        <f>INDEX([2]PS163!$A7:$E21,COLUMN(D1),5)</f>
        <v>133</v>
      </c>
      <c r="F173" s="137">
        <f>INDEX([2]PS163!$A7:$E21,COLUMN(E1),5)</f>
        <v>2</v>
      </c>
      <c r="G173" s="137">
        <f>INDEX([2]PS163!$A7:$E21,COLUMN(F1),5)</f>
        <v>3</v>
      </c>
      <c r="H173" s="137">
        <f>INDEX([2]PS163!$A7:$E21,COLUMN(G1),5)</f>
        <v>0</v>
      </c>
      <c r="I173" s="137">
        <f>INDEX([2]PS163!$A7:$E21,COLUMN(H1),5)</f>
        <v>0</v>
      </c>
      <c r="J173" s="137">
        <f>INDEX([2]PS163!$A7:$E21,COLUMN(I1),5)</f>
        <v>1</v>
      </c>
      <c r="K173" s="137">
        <f>INDEX([2]PS163!$A7:$E21,COLUMN(J1),5)</f>
        <v>1</v>
      </c>
      <c r="L173" s="137">
        <f>INDEX([2]PS163!$A7:$E21,COLUMN(K1),5)</f>
        <v>1</v>
      </c>
      <c r="M173" s="137">
        <f>INDEX([2]PS163!$A7:$E21,COLUMN(L1),5)</f>
        <v>1</v>
      </c>
      <c r="N173" s="137">
        <f>INDEX([2]PS163!$A7:$E21,COLUMN(M1),5)</f>
        <v>2</v>
      </c>
      <c r="O173" s="137">
        <f>INDEX([2]PS163!$A7:$E21,COLUMN(N1),5)</f>
        <v>3</v>
      </c>
      <c r="P173" s="137">
        <f>INDEX([2]PS163!$A7:$E21,COLUMN(O1),5)</f>
        <v>739</v>
      </c>
      <c r="Q173" s="138"/>
      <c r="R173" s="139">
        <f t="shared" si="3"/>
        <v>739</v>
      </c>
      <c r="S173" s="137"/>
    </row>
    <row r="174" spans="1:19" ht="15.75">
      <c r="A174" s="130">
        <v>164</v>
      </c>
      <c r="B174" s="132" t="s">
        <v>2197</v>
      </c>
      <c r="C174" s="137">
        <f>INDEX([2]PS164!$A7:$E21,COLUMN(B1),5)</f>
        <v>3</v>
      </c>
      <c r="D174" s="137">
        <f>INDEX([2]PS164!$A7:$E21,COLUMN(C1),5)</f>
        <v>330</v>
      </c>
      <c r="E174" s="137">
        <f>INDEX([2]PS164!$A7:$E21,COLUMN(D1),5)</f>
        <v>71</v>
      </c>
      <c r="F174" s="137">
        <f>INDEX([2]PS164!$A7:$E21,COLUMN(E1),5)</f>
        <v>2</v>
      </c>
      <c r="G174" s="137">
        <f>INDEX([2]PS164!$A7:$E21,COLUMN(F1),5)</f>
        <v>7</v>
      </c>
      <c r="H174" s="137">
        <f>INDEX([2]PS164!$A7:$E21,COLUMN(G1),5)</f>
        <v>0</v>
      </c>
      <c r="I174" s="137">
        <f>INDEX([2]PS164!$A7:$E21,COLUMN(H1),5)</f>
        <v>1</v>
      </c>
      <c r="J174" s="137">
        <f>INDEX([2]PS164!$A7:$E21,COLUMN(I1),5)</f>
        <v>0</v>
      </c>
      <c r="K174" s="137">
        <f>INDEX([2]PS164!$A7:$E21,COLUMN(J1),5)</f>
        <v>1</v>
      </c>
      <c r="L174" s="137">
        <f>INDEX([2]PS164!$A7:$E21,COLUMN(K1),5)</f>
        <v>0</v>
      </c>
      <c r="M174" s="137">
        <f>INDEX([2]PS164!$A7:$E21,COLUMN(L1),5)</f>
        <v>1</v>
      </c>
      <c r="N174" s="137">
        <f>INDEX([2]PS164!$A7:$E21,COLUMN(M1),5)</f>
        <v>0</v>
      </c>
      <c r="O174" s="137">
        <f>INDEX([2]PS164!$A7:$E21,COLUMN(N1),5)</f>
        <v>1</v>
      </c>
      <c r="P174" s="137">
        <f>INDEX([2]PS164!$A7:$E21,COLUMN(O1),5)</f>
        <v>417</v>
      </c>
      <c r="Q174" s="138"/>
      <c r="R174" s="139">
        <f t="shared" si="3"/>
        <v>417</v>
      </c>
      <c r="S174" s="137"/>
    </row>
    <row r="175" spans="1:19" ht="15.75">
      <c r="A175" s="130">
        <v>165</v>
      </c>
      <c r="B175" s="132" t="s">
        <v>2198</v>
      </c>
      <c r="C175" s="137">
        <f>INDEX([2]PS165!$A7:$E21,COLUMN(B1),5)</f>
        <v>6</v>
      </c>
      <c r="D175" s="137">
        <f>INDEX([2]PS165!$A7:$E21,COLUMN(C1),5)</f>
        <v>517</v>
      </c>
      <c r="E175" s="137">
        <f>INDEX([2]PS165!$A7:$E21,COLUMN(D1),5)</f>
        <v>65</v>
      </c>
      <c r="F175" s="137">
        <f>INDEX([2]PS165!$A7:$E21,COLUMN(E1),5)</f>
        <v>0</v>
      </c>
      <c r="G175" s="137">
        <f>INDEX([2]PS165!$A7:$E21,COLUMN(F1),5)</f>
        <v>1</v>
      </c>
      <c r="H175" s="137">
        <f>INDEX([2]PS165!$A7:$E21,COLUMN(G1),5)</f>
        <v>1</v>
      </c>
      <c r="I175" s="137">
        <f>INDEX([2]PS165!$A7:$E21,COLUMN(H1),5)</f>
        <v>0</v>
      </c>
      <c r="J175" s="137">
        <f>INDEX([2]PS165!$A7:$E21,COLUMN(I1),5)</f>
        <v>1</v>
      </c>
      <c r="K175" s="137">
        <f>INDEX([2]PS165!$A7:$E21,COLUMN(J1),5)</f>
        <v>1</v>
      </c>
      <c r="L175" s="137">
        <f>INDEX([2]PS165!$A7:$E21,COLUMN(K1),5)</f>
        <v>0</v>
      </c>
      <c r="M175" s="137">
        <f>INDEX([2]PS165!$A7:$E21,COLUMN(L1),5)</f>
        <v>0</v>
      </c>
      <c r="N175" s="137">
        <f>INDEX([2]PS165!$A7:$E21,COLUMN(M1),5)</f>
        <v>0</v>
      </c>
      <c r="O175" s="137">
        <f>INDEX([2]PS165!$A7:$E21,COLUMN(N1),5)</f>
        <v>1</v>
      </c>
      <c r="P175" s="137">
        <f>INDEX([2]PS165!$A7:$E21,COLUMN(O1),5)</f>
        <v>593</v>
      </c>
      <c r="Q175" s="138"/>
      <c r="R175" s="139">
        <f t="shared" si="3"/>
        <v>593</v>
      </c>
      <c r="S175" s="137"/>
    </row>
    <row r="176" spans="1:19" ht="15.75">
      <c r="A176" s="130">
        <v>166</v>
      </c>
      <c r="B176" s="132" t="s">
        <v>2199</v>
      </c>
      <c r="C176" s="137">
        <f>INDEX([2]PS166!$A7:$E21,COLUMN(B1),5)</f>
        <v>4</v>
      </c>
      <c r="D176" s="137">
        <f>INDEX([2]PS166!$A7:$E21,COLUMN(C1),5)</f>
        <v>559</v>
      </c>
      <c r="E176" s="137">
        <f>INDEX([2]PS166!$A7:$E21,COLUMN(D1),5)</f>
        <v>45</v>
      </c>
      <c r="F176" s="137">
        <f>INDEX([2]PS166!$A7:$E21,COLUMN(E1),5)</f>
        <v>1</v>
      </c>
      <c r="G176" s="137">
        <f>INDEX([2]PS166!$A7:$E21,COLUMN(F1),5)</f>
        <v>2</v>
      </c>
      <c r="H176" s="137">
        <f>INDEX([2]PS166!$A7:$E21,COLUMN(G1),5)</f>
        <v>1</v>
      </c>
      <c r="I176" s="137">
        <f>INDEX([2]PS166!$A7:$E21,COLUMN(H1),5)</f>
        <v>0</v>
      </c>
      <c r="J176" s="137">
        <f>INDEX([2]PS166!$A7:$E21,COLUMN(I1),5)</f>
        <v>0</v>
      </c>
      <c r="K176" s="137">
        <f>INDEX([2]PS166!$A7:$E21,COLUMN(J1),5)</f>
        <v>1</v>
      </c>
      <c r="L176" s="137">
        <f>INDEX([2]PS166!$A7:$E21,COLUMN(K1),5)</f>
        <v>1</v>
      </c>
      <c r="M176" s="137">
        <f>INDEX([2]PS166!$A7:$E21,COLUMN(L1),5)</f>
        <v>0</v>
      </c>
      <c r="N176" s="137">
        <f>INDEX([2]PS166!$A7:$E21,COLUMN(M1),5)</f>
        <v>2</v>
      </c>
      <c r="O176" s="137">
        <f>INDEX([2]PS166!$A7:$E21,COLUMN(N1),5)</f>
        <v>2</v>
      </c>
      <c r="P176" s="137">
        <f>INDEX([2]PS166!$A7:$E21,COLUMN(O1),5)</f>
        <v>618</v>
      </c>
      <c r="Q176" s="138"/>
      <c r="R176" s="139">
        <f t="shared" si="3"/>
        <v>618</v>
      </c>
      <c r="S176" s="137"/>
    </row>
    <row r="177" spans="1:19" ht="15.75">
      <c r="A177" s="140">
        <v>167</v>
      </c>
      <c r="B177" s="141" t="s">
        <v>2200</v>
      </c>
      <c r="C177" s="142">
        <f>INDEX([2]PS167!$A7:$E21,COLUMN(B1),5)</f>
        <v>2</v>
      </c>
      <c r="D177" s="142">
        <f>INDEX([2]PS167!$A7:$E21,COLUMN(C1),5)</f>
        <v>409</v>
      </c>
      <c r="E177" s="142">
        <f>INDEX([2]PS167!$A7:$E21,COLUMN(D1),5)</f>
        <v>42</v>
      </c>
      <c r="F177" s="142">
        <f>INDEX([2]PS167!$A7:$E21,COLUMN(E1),5)</f>
        <v>0</v>
      </c>
      <c r="G177" s="142">
        <f>INDEX([2]PS167!$A7:$E21,COLUMN(F1),5)</f>
        <v>4</v>
      </c>
      <c r="H177" s="142">
        <f>INDEX([2]PS167!$A7:$E21,COLUMN(G1),5)</f>
        <v>0</v>
      </c>
      <c r="I177" s="142">
        <f>INDEX([2]PS167!$A7:$E21,COLUMN(H1),5)</f>
        <v>0</v>
      </c>
      <c r="J177" s="142">
        <f>INDEX([2]PS167!$A7:$E21,COLUMN(I1),5)</f>
        <v>0</v>
      </c>
      <c r="K177" s="142">
        <f>INDEX([2]PS167!$A7:$E21,COLUMN(J1),5)</f>
        <v>0</v>
      </c>
      <c r="L177" s="142">
        <f>INDEX([2]PS167!$A7:$E21,COLUMN(K1),5)</f>
        <v>0</v>
      </c>
      <c r="M177" s="142">
        <f>INDEX([2]PS167!$A7:$E21,COLUMN(L1),5)</f>
        <v>0</v>
      </c>
      <c r="N177" s="142">
        <f>INDEX([2]PS167!$A7:$E21,COLUMN(M1),5)</f>
        <v>3</v>
      </c>
      <c r="O177" s="142">
        <f>INDEX([2]PS167!$A7:$E21,COLUMN(N1),5)</f>
        <v>4</v>
      </c>
      <c r="P177" s="142">
        <f>INDEX([2]PS167!$A7:$E21,COLUMN(O1),5)</f>
        <v>464</v>
      </c>
      <c r="Q177" s="143"/>
      <c r="R177" s="144">
        <f t="shared" si="3"/>
        <v>464</v>
      </c>
      <c r="S177" s="142"/>
    </row>
    <row r="178" spans="1:19" ht="15.75">
      <c r="A178" s="130">
        <v>168</v>
      </c>
      <c r="B178" s="132" t="s">
        <v>2201</v>
      </c>
      <c r="C178" s="137">
        <f>INDEX([2]PS168!$A7:$E21,COLUMN(B1),5)</f>
        <v>7</v>
      </c>
      <c r="D178" s="137">
        <f>INDEX([2]PS168!$A7:$E21,COLUMN(C1),5)</f>
        <v>578</v>
      </c>
      <c r="E178" s="137">
        <f>INDEX([2]PS168!$A7:$E21,COLUMN(D1),5)</f>
        <v>111</v>
      </c>
      <c r="F178" s="137">
        <f>INDEX([2]PS168!$A7:$E21,COLUMN(E1),5)</f>
        <v>7</v>
      </c>
      <c r="G178" s="137">
        <f>INDEX([2]PS168!$A7:$E21,COLUMN(F1),5)</f>
        <v>0</v>
      </c>
      <c r="H178" s="137">
        <f>INDEX([2]PS168!$A7:$E21,COLUMN(G1),5)</f>
        <v>0</v>
      </c>
      <c r="I178" s="137">
        <f>INDEX([2]PS168!$A7:$E21,COLUMN(H1),5)</f>
        <v>3</v>
      </c>
      <c r="J178" s="137">
        <f>INDEX([2]PS168!$A7:$E21,COLUMN(I1),5)</f>
        <v>0</v>
      </c>
      <c r="K178" s="137">
        <f>INDEX([2]PS168!$A7:$E21,COLUMN(J1),5)</f>
        <v>2</v>
      </c>
      <c r="L178" s="137">
        <f>INDEX([2]PS168!$A7:$E21,COLUMN(K1),5)</f>
        <v>0</v>
      </c>
      <c r="M178" s="137">
        <f>INDEX([2]PS168!$A7:$E21,COLUMN(L1),5)</f>
        <v>1</v>
      </c>
      <c r="N178" s="137">
        <f>INDEX([2]PS168!$A7:$E21,COLUMN(M1),5)</f>
        <v>4</v>
      </c>
      <c r="O178" s="137">
        <f>INDEX([2]PS168!$A7:$E21,COLUMN(N1),5)</f>
        <v>3</v>
      </c>
      <c r="P178" s="137">
        <f>INDEX([2]PS168!$A7:$E21,COLUMN(O1),5)</f>
        <v>716</v>
      </c>
      <c r="Q178" s="138"/>
      <c r="R178" s="139">
        <f>P178+Q178</f>
        <v>716</v>
      </c>
      <c r="S178" s="137"/>
    </row>
    <row r="179" spans="1:19" ht="15.75">
      <c r="A179" s="130">
        <v>169</v>
      </c>
      <c r="B179" s="132" t="s">
        <v>2202</v>
      </c>
      <c r="C179" s="137">
        <f>INDEX([2]PS169!$A7:$E21,COLUMN(B1),5)</f>
        <v>3</v>
      </c>
      <c r="D179" s="137">
        <f>INDEX([2]PS169!$A7:$E21,COLUMN(C1),5)</f>
        <v>452</v>
      </c>
      <c r="E179" s="137">
        <f>INDEX([2]PS169!$A7:$E21,COLUMN(D1),5)</f>
        <v>72</v>
      </c>
      <c r="F179" s="137">
        <f>INDEX([2]PS169!$A7:$E21,COLUMN(E1),5)</f>
        <v>1</v>
      </c>
      <c r="G179" s="137">
        <f>INDEX([2]PS169!$A7:$E21,COLUMN(F1),5)</f>
        <v>1</v>
      </c>
      <c r="H179" s="137">
        <f>INDEX([2]PS169!$A7:$E21,COLUMN(G1),5)</f>
        <v>0</v>
      </c>
      <c r="I179" s="137">
        <f>INDEX([2]PS169!$A7:$E21,COLUMN(H1),5)</f>
        <v>0</v>
      </c>
      <c r="J179" s="137">
        <f>INDEX([2]PS169!$A7:$E21,COLUMN(I1),5)</f>
        <v>0</v>
      </c>
      <c r="K179" s="137">
        <f>INDEX([2]PS169!$A7:$E21,COLUMN(J1),5)</f>
        <v>1</v>
      </c>
      <c r="L179" s="137">
        <f>INDEX([2]PS169!$A7:$E21,COLUMN(K1),5)</f>
        <v>4</v>
      </c>
      <c r="M179" s="137">
        <f>INDEX([2]PS169!$A7:$E21,COLUMN(L1),5)</f>
        <v>0</v>
      </c>
      <c r="N179" s="137">
        <f>INDEX([2]PS169!$A7:$E21,COLUMN(M1),5)</f>
        <v>2</v>
      </c>
      <c r="O179" s="137">
        <f>INDEX([2]PS169!$A7:$E21,COLUMN(N1),5)</f>
        <v>3</v>
      </c>
      <c r="P179" s="137">
        <f>INDEX([2]PS169!$A7:$E21,COLUMN(O1),5)</f>
        <v>539</v>
      </c>
      <c r="Q179" s="138"/>
      <c r="R179" s="139">
        <f>P179+Q179</f>
        <v>539</v>
      </c>
      <c r="S179" s="137"/>
    </row>
    <row r="180" spans="1:19" ht="15.75">
      <c r="A180" s="130">
        <v>170</v>
      </c>
      <c r="B180" s="132" t="s">
        <v>2203</v>
      </c>
      <c r="C180" s="137">
        <f>INDEX([2]PS170!$A7:$E21,COLUMN(B1),5)</f>
        <v>2</v>
      </c>
      <c r="D180" s="137">
        <f>INDEX([2]PS170!$A7:$E21,COLUMN(C1),5)</f>
        <v>285</v>
      </c>
      <c r="E180" s="137">
        <f>INDEX([2]PS170!$A7:$E21,COLUMN(D1),5)</f>
        <v>100</v>
      </c>
      <c r="F180" s="137">
        <f>INDEX([2]PS170!$A7:$E21,COLUMN(E1),5)</f>
        <v>4</v>
      </c>
      <c r="G180" s="137">
        <f>INDEX([2]PS170!$A7:$E21,COLUMN(F1),5)</f>
        <v>0</v>
      </c>
      <c r="H180" s="137">
        <f>INDEX([2]PS170!$A7:$E21,COLUMN(G1),5)</f>
        <v>0</v>
      </c>
      <c r="I180" s="137">
        <f>INDEX([2]PS170!$A7:$E21,COLUMN(H1),5)</f>
        <v>1</v>
      </c>
      <c r="J180" s="137">
        <f>INDEX([2]PS170!$A7:$E21,COLUMN(I1),5)</f>
        <v>1</v>
      </c>
      <c r="K180" s="137">
        <f>INDEX([2]PS170!$A7:$E21,COLUMN(J1),5)</f>
        <v>1</v>
      </c>
      <c r="L180" s="137">
        <f>INDEX([2]PS170!$A7:$E21,COLUMN(K1),5)</f>
        <v>2</v>
      </c>
      <c r="M180" s="137">
        <f>INDEX([2]PS170!$A7:$E21,COLUMN(L1),5)</f>
        <v>3</v>
      </c>
      <c r="N180" s="137">
        <f>INDEX([2]PS170!$A7:$E21,COLUMN(M1),5)</f>
        <v>0</v>
      </c>
      <c r="O180" s="137">
        <f>INDEX([2]PS170!$A7:$E21,COLUMN(N1),5)</f>
        <v>1</v>
      </c>
      <c r="P180" s="137">
        <f>INDEX([2]PS170!$A7:$E21,COLUMN(O1),5)</f>
        <v>400</v>
      </c>
      <c r="Q180" s="138"/>
      <c r="R180" s="139">
        <f>P180+Q180</f>
        <v>400</v>
      </c>
      <c r="S180" s="137"/>
    </row>
    <row r="181" spans="1:19" ht="15.75">
      <c r="A181" s="130">
        <v>171</v>
      </c>
      <c r="B181" s="132" t="s">
        <v>2204</v>
      </c>
      <c r="C181" s="137">
        <f>INDEX([2]PS171!$A7:$E21,COLUMN(B1),5)</f>
        <v>6</v>
      </c>
      <c r="D181" s="137">
        <f>INDEX([2]PS171!$A7:$E21,COLUMN(C1),5)</f>
        <v>341</v>
      </c>
      <c r="E181" s="137">
        <f>INDEX([2]PS171!$A7:$E21,COLUMN(D1),5)</f>
        <v>98</v>
      </c>
      <c r="F181" s="137">
        <f>INDEX([2]PS171!$A7:$E21,COLUMN(E1),5)</f>
        <v>3</v>
      </c>
      <c r="G181" s="137">
        <f>INDEX([2]PS171!$A7:$E21,COLUMN(F1),5)</f>
        <v>2</v>
      </c>
      <c r="H181" s="137">
        <f>INDEX([2]PS171!$A7:$E21,COLUMN(G1),5)</f>
        <v>1</v>
      </c>
      <c r="I181" s="137">
        <f>INDEX([2]PS171!$A7:$E21,COLUMN(H1),5)</f>
        <v>0</v>
      </c>
      <c r="J181" s="137">
        <f>INDEX([2]PS171!$A7:$E21,COLUMN(I1),5)</f>
        <v>0</v>
      </c>
      <c r="K181" s="137">
        <f>INDEX([2]PS171!$A7:$E21,COLUMN(J1),5)</f>
        <v>0</v>
      </c>
      <c r="L181" s="137">
        <f>INDEX([2]PS171!$A7:$E21,COLUMN(K1),5)</f>
        <v>0</v>
      </c>
      <c r="M181" s="137">
        <f>INDEX([2]PS171!$A7:$E21,COLUMN(L1),5)</f>
        <v>0</v>
      </c>
      <c r="N181" s="137">
        <f>INDEX([2]PS171!$A7:$E21,COLUMN(M1),5)</f>
        <v>1</v>
      </c>
      <c r="O181" s="137">
        <f>INDEX([2]PS171!$A7:$E21,COLUMN(N1),5)</f>
        <v>3</v>
      </c>
      <c r="P181" s="137">
        <f>INDEX([2]PS171!$A7:$E21,COLUMN(O1),5)</f>
        <v>455</v>
      </c>
      <c r="Q181" s="138"/>
      <c r="R181" s="139">
        <f>P181+Q181</f>
        <v>455</v>
      </c>
      <c r="S181" s="137"/>
    </row>
    <row r="182" spans="1:19" ht="15.75">
      <c r="A182" s="130">
        <v>172</v>
      </c>
      <c r="B182" s="132" t="s">
        <v>2205</v>
      </c>
      <c r="C182" s="137">
        <f>INDEX([2]PS172!$A7:$E21,COLUMN(B1),5)</f>
        <v>3</v>
      </c>
      <c r="D182" s="137">
        <f>INDEX([2]PS172!$A7:$E21,COLUMN(C1),5)</f>
        <v>212</v>
      </c>
      <c r="E182" s="137">
        <f>INDEX([2]PS172!$A7:$E21,COLUMN(D1),5)</f>
        <v>161</v>
      </c>
      <c r="F182" s="137">
        <f>INDEX([2]PS172!$A7:$E21,COLUMN(E1),5)</f>
        <v>5</v>
      </c>
      <c r="G182" s="137">
        <f>INDEX([2]PS172!$A7:$E21,COLUMN(F1),5)</f>
        <v>6</v>
      </c>
      <c r="H182" s="137">
        <f>INDEX([2]PS172!$A7:$E21,COLUMN(G1),5)</f>
        <v>0</v>
      </c>
      <c r="I182" s="137">
        <f>INDEX([2]PS172!$A7:$E21,COLUMN(H1),5)</f>
        <v>0</v>
      </c>
      <c r="J182" s="137">
        <f>INDEX([2]PS172!$A7:$E21,COLUMN(I1),5)</f>
        <v>1</v>
      </c>
      <c r="K182" s="137">
        <f>INDEX([2]PS172!$A7:$E21,COLUMN(J1),5)</f>
        <v>1</v>
      </c>
      <c r="L182" s="137">
        <f>INDEX([2]PS172!$A7:$E21,COLUMN(K1),5)</f>
        <v>0</v>
      </c>
      <c r="M182" s="137">
        <f>INDEX([2]PS172!$A7:$E21,COLUMN(L1),5)</f>
        <v>4</v>
      </c>
      <c r="N182" s="137">
        <f>INDEX([2]PS172!$A7:$E21,COLUMN(M1),5)</f>
        <v>3</v>
      </c>
      <c r="O182" s="137">
        <f>INDEX([2]PS172!$A7:$E21,COLUMN(N1),5)</f>
        <v>4</v>
      </c>
      <c r="P182" s="137">
        <f>INDEX([2]PS172!$A7:$E21,COLUMN(O1),5)</f>
        <v>400</v>
      </c>
      <c r="Q182" s="138"/>
      <c r="R182" s="139">
        <f>P182+Q182</f>
        <v>400</v>
      </c>
      <c r="S182" s="137"/>
    </row>
    <row r="183" spans="1:19" ht="15.75">
      <c r="A183" s="130">
        <v>173</v>
      </c>
      <c r="B183" s="132" t="s">
        <v>2206</v>
      </c>
      <c r="C183" s="137">
        <f>INDEX([2]PS173!$A7:$E21,COLUMN(B1),5)</f>
        <v>2</v>
      </c>
      <c r="D183" s="137">
        <f>INDEX([2]PS173!$A7:$E21,COLUMN(C1),5)</f>
        <v>322</v>
      </c>
      <c r="E183" s="137">
        <f>INDEX([2]PS173!$A7:$E21,COLUMN(D1),5)</f>
        <v>203</v>
      </c>
      <c r="F183" s="137">
        <f>INDEX([2]PS173!$A7:$E21,COLUMN(E1),5)</f>
        <v>4</v>
      </c>
      <c r="G183" s="137">
        <f>INDEX([2]PS173!$A7:$E21,COLUMN(F1),5)</f>
        <v>3</v>
      </c>
      <c r="H183" s="137">
        <f>INDEX([2]PS173!$A7:$E21,COLUMN(G1),5)</f>
        <v>2</v>
      </c>
      <c r="I183" s="137">
        <f>INDEX([2]PS173!$A7:$E21,COLUMN(H1),5)</f>
        <v>2</v>
      </c>
      <c r="J183" s="137">
        <f>INDEX([2]PS173!$A7:$E21,COLUMN(I1),5)</f>
        <v>0</v>
      </c>
      <c r="K183" s="137">
        <f>INDEX([2]PS173!$A7:$E21,COLUMN(J1),5)</f>
        <v>1</v>
      </c>
      <c r="L183" s="137">
        <f>INDEX([2]PS173!$A7:$E21,COLUMN(K1),5)</f>
        <v>0</v>
      </c>
      <c r="M183" s="137">
        <f>INDEX([2]PS173!$A7:$E21,COLUMN(L1),5)</f>
        <v>4</v>
      </c>
      <c r="N183" s="137">
        <f>INDEX([2]PS173!$A7:$E21,COLUMN(M1),5)</f>
        <v>0</v>
      </c>
      <c r="O183" s="137">
        <f>INDEX([2]PS173!$A7:$E21,COLUMN(N1),5)</f>
        <v>0</v>
      </c>
      <c r="P183" s="137">
        <f>INDEX([2]PS173!$A7:$E21,COLUMN(O1),5)</f>
        <v>543</v>
      </c>
      <c r="Q183" s="138"/>
      <c r="R183" s="139">
        <f t="shared" si="3"/>
        <v>543</v>
      </c>
      <c r="S183" s="137"/>
    </row>
    <row r="184" spans="1:19" ht="15.75">
      <c r="A184" s="130">
        <v>174</v>
      </c>
      <c r="B184" s="132" t="s">
        <v>2207</v>
      </c>
      <c r="C184" s="137">
        <f>INDEX([2]PS174!$A7:$E21,COLUMN(B1),5)</f>
        <v>1</v>
      </c>
      <c r="D184" s="137">
        <f>INDEX([2]PS174!$A7:$E21,COLUMN(C1),5)</f>
        <v>213</v>
      </c>
      <c r="E184" s="137">
        <f>INDEX([2]PS174!$A7:$E21,COLUMN(D1),5)</f>
        <v>26</v>
      </c>
      <c r="F184" s="137">
        <f>INDEX([2]PS174!$A7:$E21,COLUMN(E1),5)</f>
        <v>7</v>
      </c>
      <c r="G184" s="137">
        <f>INDEX([2]PS174!$A7:$E21,COLUMN(F1),5)</f>
        <v>2</v>
      </c>
      <c r="H184" s="137">
        <f>INDEX([2]PS174!$A7:$E21,COLUMN(G1),5)</f>
        <v>1</v>
      </c>
      <c r="I184" s="137">
        <f>INDEX([2]PS174!$A7:$E21,COLUMN(H1),5)</f>
        <v>1</v>
      </c>
      <c r="J184" s="137">
        <f>INDEX([2]PS174!$A7:$E21,COLUMN(I1),5)</f>
        <v>0</v>
      </c>
      <c r="K184" s="137">
        <f>INDEX([2]PS174!$A7:$E21,COLUMN(J1),5)</f>
        <v>1</v>
      </c>
      <c r="L184" s="137">
        <f>INDEX([2]PS174!$A7:$E21,COLUMN(K1),5)</f>
        <v>0</v>
      </c>
      <c r="M184" s="137">
        <f>INDEX([2]PS174!$A7:$E21,COLUMN(L1),5)</f>
        <v>0</v>
      </c>
      <c r="N184" s="137">
        <f>INDEX([2]PS174!$A7:$E21,COLUMN(M1),5)</f>
        <v>1</v>
      </c>
      <c r="O184" s="137">
        <f>INDEX([2]PS174!$A7:$E21,COLUMN(N1),5)</f>
        <v>1</v>
      </c>
      <c r="P184" s="137">
        <f>INDEX([2]PS174!$A7:$E21,COLUMN(O1),5)</f>
        <v>254</v>
      </c>
      <c r="Q184" s="138"/>
      <c r="R184" s="139">
        <f t="shared" si="3"/>
        <v>254</v>
      </c>
      <c r="S184" s="137"/>
    </row>
    <row r="185" spans="1:19" ht="15.75">
      <c r="A185" s="130">
        <v>175</v>
      </c>
      <c r="B185" s="132" t="s">
        <v>2208</v>
      </c>
      <c r="C185" s="137">
        <f>INDEX([2]PS175!$A7:$E21,COLUMN(B1),5)</f>
        <v>0</v>
      </c>
      <c r="D185" s="137">
        <f>INDEX([2]PS175!$A7:$E21,COLUMN(C1),5)</f>
        <v>214</v>
      </c>
      <c r="E185" s="137">
        <f>INDEX([2]PS175!$A7:$E21,COLUMN(D1),5)</f>
        <v>32</v>
      </c>
      <c r="F185" s="137">
        <f>INDEX([2]PS175!$A7:$E21,COLUMN(E1),5)</f>
        <v>1</v>
      </c>
      <c r="G185" s="137">
        <f>INDEX([2]PS175!$A7:$E21,COLUMN(F1),5)</f>
        <v>0</v>
      </c>
      <c r="H185" s="137">
        <f>INDEX([2]PS175!$A7:$E21,COLUMN(G1),5)</f>
        <v>0</v>
      </c>
      <c r="I185" s="137">
        <f>INDEX([2]PS175!$A7:$E21,COLUMN(H1),5)</f>
        <v>0</v>
      </c>
      <c r="J185" s="137">
        <f>INDEX([2]PS175!$A7:$E21,COLUMN(I1),5)</f>
        <v>0</v>
      </c>
      <c r="K185" s="137">
        <f>INDEX([2]PS175!$A7:$E21,COLUMN(J1),5)</f>
        <v>0</v>
      </c>
      <c r="L185" s="137">
        <f>INDEX([2]PS175!$A7:$E21,COLUMN(K1),5)</f>
        <v>0</v>
      </c>
      <c r="M185" s="137">
        <f>INDEX([2]PS175!$A7:$E21,COLUMN(L1),5)</f>
        <v>0</v>
      </c>
      <c r="N185" s="137">
        <f>INDEX([2]PS175!$A7:$E21,COLUMN(M1),5)</f>
        <v>0</v>
      </c>
      <c r="O185" s="137">
        <f>INDEX([2]PS175!$A7:$E21,COLUMN(N1),5)</f>
        <v>0</v>
      </c>
      <c r="P185" s="137">
        <f>INDEX([2]PS175!$A7:$E21,COLUMN(O1),5)</f>
        <v>247</v>
      </c>
      <c r="Q185" s="138"/>
      <c r="R185" s="139">
        <f t="shared" si="3"/>
        <v>247</v>
      </c>
      <c r="S185" s="137"/>
    </row>
    <row r="186" spans="1:19" ht="15.75">
      <c r="A186" s="130">
        <v>176</v>
      </c>
      <c r="B186" s="132" t="s">
        <v>2209</v>
      </c>
      <c r="C186" s="137">
        <f>INDEX([2]PS176!$A7:$E21,COLUMN(B1),5)</f>
        <v>0</v>
      </c>
      <c r="D186" s="137">
        <f>INDEX([2]PS176!$A7:$E21,COLUMN(C1),5)</f>
        <v>190</v>
      </c>
      <c r="E186" s="137">
        <f>INDEX([2]PS176!$A7:$E21,COLUMN(D1),5)</f>
        <v>26</v>
      </c>
      <c r="F186" s="137">
        <f>INDEX([2]PS176!$A7:$E21,COLUMN(E1),5)</f>
        <v>0</v>
      </c>
      <c r="G186" s="137">
        <f>INDEX([2]PS176!$A7:$E21,COLUMN(F1),5)</f>
        <v>0</v>
      </c>
      <c r="H186" s="137">
        <f>INDEX([2]PS176!$A7:$E21,COLUMN(G1),5)</f>
        <v>0</v>
      </c>
      <c r="I186" s="137">
        <f>INDEX([2]PS176!$A7:$E21,COLUMN(H1),5)</f>
        <v>1</v>
      </c>
      <c r="J186" s="137">
        <f>INDEX([2]PS176!$A7:$E21,COLUMN(I1),5)</f>
        <v>0</v>
      </c>
      <c r="K186" s="137">
        <f>INDEX([2]PS176!$A7:$E21,COLUMN(J1),5)</f>
        <v>0</v>
      </c>
      <c r="L186" s="137">
        <f>INDEX([2]PS176!$A7:$E21,COLUMN(K1),5)</f>
        <v>0</v>
      </c>
      <c r="M186" s="137">
        <f>INDEX([2]PS176!$A7:$E21,COLUMN(L1),5)</f>
        <v>2</v>
      </c>
      <c r="N186" s="137">
        <f>INDEX([2]PS176!$A7:$E21,COLUMN(M1),5)</f>
        <v>1</v>
      </c>
      <c r="O186" s="137">
        <f>INDEX([2]PS176!$A7:$E21,COLUMN(N1),5)</f>
        <v>1</v>
      </c>
      <c r="P186" s="137">
        <f>INDEX([2]PS176!$A7:$E21,COLUMN(O1),5)</f>
        <v>221</v>
      </c>
      <c r="Q186" s="138"/>
      <c r="R186" s="139">
        <f t="shared" si="3"/>
        <v>221</v>
      </c>
      <c r="S186" s="137"/>
    </row>
    <row r="187" spans="1:19" ht="15.75">
      <c r="A187" s="130">
        <v>177</v>
      </c>
      <c r="B187" s="132" t="s">
        <v>2210</v>
      </c>
      <c r="C187" s="137">
        <f>INDEX([2]PS177!$A7:$E21,COLUMN(B1),5)</f>
        <v>0</v>
      </c>
      <c r="D187" s="137">
        <f>INDEX([2]PS177!$A7:$E21,COLUMN(C1),5)</f>
        <v>132</v>
      </c>
      <c r="E187" s="137">
        <f>INDEX([2]PS177!$A7:$E21,COLUMN(D1),5)</f>
        <v>19</v>
      </c>
      <c r="F187" s="137">
        <f>INDEX([2]PS177!$A7:$E21,COLUMN(E1),5)</f>
        <v>1</v>
      </c>
      <c r="G187" s="137">
        <f>INDEX([2]PS177!$A7:$E21,COLUMN(F1),5)</f>
        <v>0</v>
      </c>
      <c r="H187" s="137">
        <f>INDEX([2]PS177!$A7:$E21,COLUMN(G1),5)</f>
        <v>0</v>
      </c>
      <c r="I187" s="137">
        <f>INDEX([2]PS177!$A7:$E21,COLUMN(H1),5)</f>
        <v>0</v>
      </c>
      <c r="J187" s="137">
        <f>INDEX([2]PS177!$A7:$E21,COLUMN(I1),5)</f>
        <v>0</v>
      </c>
      <c r="K187" s="137">
        <f>INDEX([2]PS177!$A7:$E21,COLUMN(J1),5)</f>
        <v>0</v>
      </c>
      <c r="L187" s="137">
        <f>INDEX([2]PS177!$A7:$E21,COLUMN(K1),5)</f>
        <v>0</v>
      </c>
      <c r="M187" s="137">
        <f>INDEX([2]PS177!$A7:$E21,COLUMN(L1),5)</f>
        <v>0</v>
      </c>
      <c r="N187" s="137">
        <f>INDEX([2]PS177!$A7:$E21,COLUMN(M1),5)</f>
        <v>0</v>
      </c>
      <c r="O187" s="137">
        <f>INDEX([2]PS177!$A7:$E21,COLUMN(N1),5)</f>
        <v>0</v>
      </c>
      <c r="P187" s="137">
        <f>INDEX([2]PS177!$A7:$E21,COLUMN(O1),5)</f>
        <v>152</v>
      </c>
      <c r="Q187" s="138"/>
      <c r="R187" s="139">
        <f t="shared" si="3"/>
        <v>152</v>
      </c>
      <c r="S187" s="137"/>
    </row>
    <row r="188" spans="1:19" ht="15.75">
      <c r="A188" s="130">
        <v>178</v>
      </c>
      <c r="B188" s="132" t="s">
        <v>2211</v>
      </c>
      <c r="C188" s="137">
        <f>INDEX([2]PS178!$A7:$E21,COLUMN(B1),5)</f>
        <v>3</v>
      </c>
      <c r="D188" s="137">
        <f>INDEX([2]PS178!$A7:$E21,COLUMN(C1),5)</f>
        <v>101</v>
      </c>
      <c r="E188" s="137">
        <f>INDEX([2]PS178!$A7:$E21,COLUMN(D1),5)</f>
        <v>253</v>
      </c>
      <c r="F188" s="137">
        <f>INDEX([2]PS178!$A7:$E21,COLUMN(E1),5)</f>
        <v>4</v>
      </c>
      <c r="G188" s="137">
        <f>INDEX([2]PS178!$A7:$E21,COLUMN(F1),5)</f>
        <v>2</v>
      </c>
      <c r="H188" s="137">
        <f>INDEX([2]PS178!$A7:$E21,COLUMN(G1),5)</f>
        <v>0</v>
      </c>
      <c r="I188" s="137">
        <f>INDEX([2]PS178!$A7:$E21,COLUMN(H1),5)</f>
        <v>3</v>
      </c>
      <c r="J188" s="137">
        <f>INDEX([2]PS178!$A7:$E21,COLUMN(I1),5)</f>
        <v>2</v>
      </c>
      <c r="K188" s="137">
        <f>INDEX([2]PS178!$A7:$E21,COLUMN(J1),5)</f>
        <v>1</v>
      </c>
      <c r="L188" s="137">
        <f>INDEX([2]PS178!$A7:$E21,COLUMN(K1),5)</f>
        <v>1</v>
      </c>
      <c r="M188" s="137">
        <f>INDEX([2]PS178!$A7:$E21,COLUMN(L1),5)</f>
        <v>7</v>
      </c>
      <c r="N188" s="137">
        <f>INDEX([2]PS178!$A7:$E21,COLUMN(M1),5)</f>
        <v>5</v>
      </c>
      <c r="O188" s="137">
        <f>INDEX([2]PS178!$A7:$E21,COLUMN(N1),5)</f>
        <v>23</v>
      </c>
      <c r="P188" s="137">
        <f>INDEX([2]PS178!$A7:$E21,COLUMN(O1),5)</f>
        <v>405</v>
      </c>
      <c r="Q188" s="138"/>
      <c r="R188" s="139">
        <f t="shared" si="3"/>
        <v>405</v>
      </c>
      <c r="S188" s="137"/>
    </row>
    <row r="189" spans="1:19" ht="15.75">
      <c r="A189" s="130">
        <v>179</v>
      </c>
      <c r="B189" s="132" t="s">
        <v>2212</v>
      </c>
      <c r="C189" s="137">
        <f>INDEX([2]PS179!$A7:$E21,COLUMN(B1),5)</f>
        <v>6</v>
      </c>
      <c r="D189" s="137">
        <f>INDEX([2]PS179!$A7:$E21,COLUMN(C1),5)</f>
        <v>222</v>
      </c>
      <c r="E189" s="137">
        <f>INDEX([2]PS179!$A7:$E21,COLUMN(D1),5)</f>
        <v>292</v>
      </c>
      <c r="F189" s="137">
        <f>INDEX([2]PS179!$A7:$E21,COLUMN(E1),5)</f>
        <v>6</v>
      </c>
      <c r="G189" s="137">
        <f>INDEX([2]PS179!$A7:$E21,COLUMN(F1),5)</f>
        <v>0</v>
      </c>
      <c r="H189" s="137">
        <f>INDEX([2]PS179!$A7:$E21,COLUMN(G1),5)</f>
        <v>0</v>
      </c>
      <c r="I189" s="137">
        <f>INDEX([2]PS179!$A7:$E21,COLUMN(H1),5)</f>
        <v>1</v>
      </c>
      <c r="J189" s="137">
        <f>INDEX([2]PS179!$A7:$E21,COLUMN(I1),5)</f>
        <v>0</v>
      </c>
      <c r="K189" s="137">
        <f>INDEX([2]PS179!$A7:$E21,COLUMN(J1),5)</f>
        <v>1</v>
      </c>
      <c r="L189" s="137">
        <f>INDEX([2]PS179!$A7:$E21,COLUMN(K1),5)</f>
        <v>0</v>
      </c>
      <c r="M189" s="137">
        <f>INDEX([2]PS179!$A7:$E21,COLUMN(L1),5)</f>
        <v>2</v>
      </c>
      <c r="N189" s="137">
        <f>INDEX([2]PS179!$A7:$E21,COLUMN(M1),5)</f>
        <v>1</v>
      </c>
      <c r="O189" s="137">
        <f>INDEX([2]PS179!$A7:$E21,COLUMN(N1),5)</f>
        <v>3</v>
      </c>
      <c r="P189" s="137">
        <f>INDEX([2]PS179!$A7:$E21,COLUMN(O1),5)</f>
        <v>534</v>
      </c>
      <c r="Q189" s="138"/>
      <c r="R189" s="139">
        <f t="shared" si="3"/>
        <v>534</v>
      </c>
      <c r="S189" s="137"/>
    </row>
    <row r="190" spans="1:19" ht="15.75">
      <c r="A190" s="130">
        <v>180</v>
      </c>
      <c r="B190" s="132" t="s">
        <v>2088</v>
      </c>
      <c r="C190" s="137">
        <f>INDEX([2]PS180!$A7:$E21,COLUMN(B1),5)</f>
        <v>1</v>
      </c>
      <c r="D190" s="137">
        <f>INDEX([2]PS180!$A7:$E21,COLUMN(C1),5)</f>
        <v>290</v>
      </c>
      <c r="E190" s="137">
        <f>INDEX([2]PS180!$A7:$E21,COLUMN(D1),5)</f>
        <v>76</v>
      </c>
      <c r="F190" s="137">
        <f>INDEX([2]PS180!$A7:$E21,COLUMN(E1),5)</f>
        <v>5</v>
      </c>
      <c r="G190" s="137">
        <f>INDEX([2]PS180!$A7:$E21,COLUMN(F1),5)</f>
        <v>3</v>
      </c>
      <c r="H190" s="137">
        <f>INDEX([2]PS180!$A7:$E21,COLUMN(G1),5)</f>
        <v>1</v>
      </c>
      <c r="I190" s="137">
        <f>INDEX([2]PS180!$A7:$E21,COLUMN(H1),5)</f>
        <v>0</v>
      </c>
      <c r="J190" s="137">
        <f>INDEX([2]PS180!$A7:$E21,COLUMN(I1),5)</f>
        <v>0</v>
      </c>
      <c r="K190" s="137">
        <f>INDEX([2]PS180!$A7:$E21,COLUMN(J1),5)</f>
        <v>1</v>
      </c>
      <c r="L190" s="137">
        <f>INDEX([2]PS180!$A7:$E21,COLUMN(K1),5)</f>
        <v>1</v>
      </c>
      <c r="M190" s="137">
        <f>INDEX([2]PS180!$A7:$E21,COLUMN(L1),5)</f>
        <v>3</v>
      </c>
      <c r="N190" s="137">
        <f>INDEX([2]PS180!$A7:$E21,COLUMN(M1),5)</f>
        <v>4</v>
      </c>
      <c r="O190" s="137">
        <f>INDEX([2]PS180!$A7:$E21,COLUMN(N1),5)</f>
        <v>1</v>
      </c>
      <c r="P190" s="137">
        <f>INDEX([2]PS180!$A7:$E21,COLUMN(O1),5)</f>
        <v>386</v>
      </c>
      <c r="Q190" s="138"/>
      <c r="R190" s="139">
        <f t="shared" si="3"/>
        <v>386</v>
      </c>
      <c r="S190" s="137"/>
    </row>
    <row r="191" spans="1:19" ht="15.75">
      <c r="A191" s="130">
        <v>181</v>
      </c>
      <c r="B191" s="132" t="s">
        <v>2213</v>
      </c>
      <c r="C191" s="137">
        <f>INDEX([2]PS181!$A7:$E21,COLUMN(B1),5)</f>
        <v>0</v>
      </c>
      <c r="D191" s="137">
        <f>INDEX([2]PS181!$A7:$E21,COLUMN(C1),5)</f>
        <v>155</v>
      </c>
      <c r="E191" s="137">
        <f>INDEX([2]PS181!$A7:$E21,COLUMN(D1),5)</f>
        <v>39</v>
      </c>
      <c r="F191" s="137">
        <f>INDEX([2]PS181!$A7:$E21,COLUMN(E1),5)</f>
        <v>0</v>
      </c>
      <c r="G191" s="137">
        <f>INDEX([2]PS181!$A7:$E21,COLUMN(F1),5)</f>
        <v>0</v>
      </c>
      <c r="H191" s="137">
        <f>INDEX([2]PS181!$A7:$E21,COLUMN(G1),5)</f>
        <v>0</v>
      </c>
      <c r="I191" s="137">
        <f>INDEX([2]PS181!$A7:$E21,COLUMN(H1),5)</f>
        <v>0</v>
      </c>
      <c r="J191" s="137">
        <f>INDEX([2]PS181!$A7:$E21,COLUMN(I1),5)</f>
        <v>0</v>
      </c>
      <c r="K191" s="137">
        <f>INDEX([2]PS181!$A7:$E21,COLUMN(J1),5)</f>
        <v>0</v>
      </c>
      <c r="L191" s="137">
        <f>INDEX([2]PS181!$A7:$E21,COLUMN(K1),5)</f>
        <v>0</v>
      </c>
      <c r="M191" s="137">
        <f>INDEX([2]PS181!$A7:$E21,COLUMN(L1),5)</f>
        <v>0</v>
      </c>
      <c r="N191" s="137">
        <f>INDEX([2]PS181!$A7:$E21,COLUMN(M1),5)</f>
        <v>2</v>
      </c>
      <c r="O191" s="137">
        <f>INDEX([2]PS181!$A7:$E21,COLUMN(N1),5)</f>
        <v>0</v>
      </c>
      <c r="P191" s="137">
        <f>INDEX([2]PS181!$A7:$E21,COLUMN(O1),5)</f>
        <v>196</v>
      </c>
      <c r="Q191" s="138"/>
      <c r="R191" s="139">
        <f t="shared" si="3"/>
        <v>196</v>
      </c>
      <c r="S191" s="137"/>
    </row>
    <row r="192" spans="1:19" ht="15.75">
      <c r="A192" s="130">
        <v>182</v>
      </c>
      <c r="B192" s="132" t="s">
        <v>2214</v>
      </c>
      <c r="C192" s="137">
        <f>INDEX([2]PS182!$A7:$E21,COLUMN(B1),5)</f>
        <v>3</v>
      </c>
      <c r="D192" s="137">
        <f>INDEX([2]PS182!$A7:$E21,COLUMN(C1),5)</f>
        <v>178</v>
      </c>
      <c r="E192" s="137">
        <f>INDEX([2]PS182!$A7:$E21,COLUMN(D1),5)</f>
        <v>21</v>
      </c>
      <c r="F192" s="137">
        <f>INDEX([2]PS182!$A7:$E21,COLUMN(E1),5)</f>
        <v>0</v>
      </c>
      <c r="G192" s="137">
        <f>INDEX([2]PS182!$A7:$E21,COLUMN(F1),5)</f>
        <v>2</v>
      </c>
      <c r="H192" s="137">
        <f>INDEX([2]PS182!$A7:$E21,COLUMN(G1),5)</f>
        <v>0</v>
      </c>
      <c r="I192" s="137">
        <f>INDEX([2]PS182!$A7:$E21,COLUMN(H1),5)</f>
        <v>0</v>
      </c>
      <c r="J192" s="137">
        <f>INDEX([2]PS182!$A7:$E21,COLUMN(I1),5)</f>
        <v>0</v>
      </c>
      <c r="K192" s="137">
        <f>INDEX([2]PS182!$A7:$E21,COLUMN(J1),5)</f>
        <v>2</v>
      </c>
      <c r="L192" s="137">
        <f>INDEX([2]PS182!$A7:$E21,COLUMN(K1),5)</f>
        <v>0</v>
      </c>
      <c r="M192" s="137">
        <f>INDEX([2]PS182!$A7:$E21,COLUMN(L1),5)</f>
        <v>4</v>
      </c>
      <c r="N192" s="137">
        <f>INDEX([2]PS182!$A7:$E21,COLUMN(M1),5)</f>
        <v>6</v>
      </c>
      <c r="O192" s="137">
        <f>INDEX([2]PS182!$A7:$E21,COLUMN(N1),5)</f>
        <v>4</v>
      </c>
      <c r="P192" s="137">
        <f>INDEX([2]PS182!$A7:$E21,COLUMN(O1),5)</f>
        <v>220</v>
      </c>
      <c r="Q192" s="138"/>
      <c r="R192" s="139">
        <f t="shared" si="3"/>
        <v>220</v>
      </c>
      <c r="S192" s="137"/>
    </row>
    <row r="193" spans="1:19" ht="15.75">
      <c r="A193" s="130">
        <v>183</v>
      </c>
      <c r="B193" s="132" t="s">
        <v>2215</v>
      </c>
      <c r="C193" s="137">
        <f>INDEX([2]PS183!$A7:$E21,COLUMN(B1),5)</f>
        <v>0</v>
      </c>
      <c r="D193" s="137">
        <f>INDEX([2]PS183!$A7:$E21,COLUMN(C1),5)</f>
        <v>54</v>
      </c>
      <c r="E193" s="137">
        <f>INDEX([2]PS183!$A7:$E21,COLUMN(D1),5)</f>
        <v>61</v>
      </c>
      <c r="F193" s="137">
        <f>INDEX([2]PS183!$A7:$E21,COLUMN(E1),5)</f>
        <v>3</v>
      </c>
      <c r="G193" s="137">
        <f>INDEX([2]PS183!$A7:$E21,COLUMN(F1),5)</f>
        <v>1</v>
      </c>
      <c r="H193" s="137">
        <f>INDEX([2]PS183!$A7:$E21,COLUMN(G1),5)</f>
        <v>1</v>
      </c>
      <c r="I193" s="137">
        <f>INDEX([2]PS183!$A7:$E21,COLUMN(H1),5)</f>
        <v>1</v>
      </c>
      <c r="J193" s="137">
        <f>INDEX([2]PS183!$A7:$E21,COLUMN(I1),5)</f>
        <v>0</v>
      </c>
      <c r="K193" s="137">
        <f>INDEX([2]PS183!$A7:$E21,COLUMN(J1),5)</f>
        <v>0</v>
      </c>
      <c r="L193" s="137">
        <f>INDEX([2]PS183!$A7:$E21,COLUMN(K1),5)</f>
        <v>0</v>
      </c>
      <c r="M193" s="137">
        <f>INDEX([2]PS183!$A7:$E21,COLUMN(L1),5)</f>
        <v>0</v>
      </c>
      <c r="N193" s="137">
        <f>INDEX([2]PS183!$A7:$E21,COLUMN(M1),5)</f>
        <v>0</v>
      </c>
      <c r="O193" s="137">
        <f>INDEX([2]PS183!$A7:$E21,COLUMN(N1),5)</f>
        <v>0</v>
      </c>
      <c r="P193" s="137">
        <f>INDEX([2]PS183!$A7:$E21,COLUMN(O1),5)</f>
        <v>121</v>
      </c>
      <c r="Q193" s="138"/>
      <c r="R193" s="139">
        <f t="shared" si="3"/>
        <v>121</v>
      </c>
      <c r="S193" s="137"/>
    </row>
    <row r="194" spans="1:19" ht="15.75">
      <c r="A194" s="130">
        <v>184</v>
      </c>
      <c r="B194" s="132" t="s">
        <v>2216</v>
      </c>
      <c r="C194" s="137">
        <f>INDEX([2]PS184!$A7:$E21,COLUMN(B1),5)</f>
        <v>1</v>
      </c>
      <c r="D194" s="137">
        <f>INDEX([2]PS184!$A7:$E21,COLUMN(C1),5)</f>
        <v>391</v>
      </c>
      <c r="E194" s="137">
        <f>INDEX([2]PS184!$A7:$E21,COLUMN(D1),5)</f>
        <v>58</v>
      </c>
      <c r="F194" s="137">
        <f>INDEX([2]PS184!$A7:$E21,COLUMN(E1),5)</f>
        <v>5</v>
      </c>
      <c r="G194" s="137">
        <f>INDEX([2]PS184!$A7:$E21,COLUMN(F1),5)</f>
        <v>1</v>
      </c>
      <c r="H194" s="137">
        <f>INDEX([2]PS184!$A7:$E21,COLUMN(G1),5)</f>
        <v>1</v>
      </c>
      <c r="I194" s="137">
        <f>INDEX([2]PS184!$A7:$E21,COLUMN(H1),5)</f>
        <v>1</v>
      </c>
      <c r="J194" s="137">
        <f>INDEX([2]PS184!$A7:$E21,COLUMN(I1),5)</f>
        <v>1</v>
      </c>
      <c r="K194" s="137">
        <f>INDEX([2]PS184!$A7:$E21,COLUMN(J1),5)</f>
        <v>1</v>
      </c>
      <c r="L194" s="137">
        <f>INDEX([2]PS184!$A7:$E21,COLUMN(K1),5)</f>
        <v>1</v>
      </c>
      <c r="M194" s="137">
        <f>INDEX([2]PS184!$A7:$E21,COLUMN(L1),5)</f>
        <v>0</v>
      </c>
      <c r="N194" s="137">
        <f>INDEX([2]PS184!$A7:$E21,COLUMN(M1),5)</f>
        <v>2</v>
      </c>
      <c r="O194" s="137">
        <f>INDEX([2]PS184!$A7:$E21,COLUMN(N1),5)</f>
        <v>8</v>
      </c>
      <c r="P194" s="137">
        <f>INDEX([2]PS184!$A7:$E21,COLUMN(O1),5)</f>
        <v>471</v>
      </c>
      <c r="Q194" s="138"/>
      <c r="R194" s="139">
        <f t="shared" si="3"/>
        <v>471</v>
      </c>
      <c r="S194" s="137"/>
    </row>
    <row r="195" spans="1:19" ht="15.75">
      <c r="A195" s="130">
        <v>185</v>
      </c>
      <c r="B195" s="132" t="s">
        <v>2217</v>
      </c>
      <c r="C195" s="137">
        <f>INDEX([2]PS185!$A7:$E21,COLUMN(B1),5)</f>
        <v>2</v>
      </c>
      <c r="D195" s="137">
        <f>INDEX([2]PS185!$A7:$E21,COLUMN(C1),5)</f>
        <v>353</v>
      </c>
      <c r="E195" s="137">
        <f>INDEX([2]PS185!$A7:$E21,COLUMN(D1),5)</f>
        <v>73</v>
      </c>
      <c r="F195" s="137">
        <f>INDEX([2]PS185!$A7:$E21,COLUMN(E1),5)</f>
        <v>2</v>
      </c>
      <c r="G195" s="137">
        <f>INDEX([2]PS185!$A7:$E21,COLUMN(F1),5)</f>
        <v>1</v>
      </c>
      <c r="H195" s="137">
        <f>INDEX([2]PS185!$A7:$E21,COLUMN(G1),5)</f>
        <v>0</v>
      </c>
      <c r="I195" s="137">
        <f>INDEX([2]PS185!$A7:$E21,COLUMN(H1),5)</f>
        <v>2</v>
      </c>
      <c r="J195" s="137">
        <f>INDEX([2]PS185!$A7:$E21,COLUMN(I1),5)</f>
        <v>0</v>
      </c>
      <c r="K195" s="137">
        <f>INDEX([2]PS185!$A7:$E21,COLUMN(J1),5)</f>
        <v>0</v>
      </c>
      <c r="L195" s="137">
        <f>INDEX([2]PS185!$A7:$E21,COLUMN(K1),5)</f>
        <v>1</v>
      </c>
      <c r="M195" s="137">
        <f>INDEX([2]PS185!$A7:$E21,COLUMN(L1),5)</f>
        <v>2</v>
      </c>
      <c r="N195" s="137">
        <f>INDEX([2]PS185!$A7:$E21,COLUMN(M1),5)</f>
        <v>1</v>
      </c>
      <c r="O195" s="137">
        <f>INDEX([2]PS185!$A7:$E21,COLUMN(N1),5)</f>
        <v>1</v>
      </c>
      <c r="P195" s="137">
        <f>INDEX([2]PS185!$A7:$E21,COLUMN(O1),5)</f>
        <v>438</v>
      </c>
      <c r="Q195" s="138"/>
      <c r="R195" s="139">
        <f t="shared" si="3"/>
        <v>438</v>
      </c>
      <c r="S195" s="137"/>
    </row>
    <row r="196" spans="1:19" ht="15.75">
      <c r="A196" s="130">
        <v>186</v>
      </c>
      <c r="B196" s="132" t="s">
        <v>2218</v>
      </c>
      <c r="C196" s="137">
        <f>INDEX([2]PS186!$A7:$E21,COLUMN(B1),5)</f>
        <v>1</v>
      </c>
      <c r="D196" s="137">
        <f>INDEX([2]PS186!$A7:$E21,COLUMN(C1),5)</f>
        <v>377</v>
      </c>
      <c r="E196" s="137">
        <f>INDEX([2]PS186!$A7:$E21,COLUMN(D1),5)</f>
        <v>27</v>
      </c>
      <c r="F196" s="137">
        <f>INDEX([2]PS186!$A7:$E21,COLUMN(E1),5)</f>
        <v>1</v>
      </c>
      <c r="G196" s="137">
        <f>INDEX([2]PS186!$A7:$E21,COLUMN(F1),5)</f>
        <v>5</v>
      </c>
      <c r="H196" s="137">
        <f>INDEX([2]PS186!$A7:$E21,COLUMN(G1),5)</f>
        <v>0</v>
      </c>
      <c r="I196" s="137">
        <f>INDEX([2]PS186!$A7:$E21,COLUMN(H1),5)</f>
        <v>2</v>
      </c>
      <c r="J196" s="137">
        <f>INDEX([2]PS186!$A7:$E21,COLUMN(I1),5)</f>
        <v>0</v>
      </c>
      <c r="K196" s="137">
        <f>INDEX([2]PS186!$A7:$E21,COLUMN(J1),5)</f>
        <v>1</v>
      </c>
      <c r="L196" s="137">
        <f>INDEX([2]PS186!$A7:$E21,COLUMN(K1),5)</f>
        <v>2</v>
      </c>
      <c r="M196" s="137">
        <f>INDEX([2]PS186!$A7:$E21,COLUMN(L1),5)</f>
        <v>0</v>
      </c>
      <c r="N196" s="137">
        <f>INDEX([2]PS186!$A7:$E21,COLUMN(M1),5)</f>
        <v>4</v>
      </c>
      <c r="O196" s="137">
        <f>INDEX([2]PS186!$A7:$E21,COLUMN(N1),5)</f>
        <v>2</v>
      </c>
      <c r="P196" s="137">
        <f>INDEX([2]PS186!$A7:$E21,COLUMN(O1),5)</f>
        <v>422</v>
      </c>
      <c r="Q196" s="138"/>
      <c r="R196" s="139">
        <f t="shared" si="3"/>
        <v>422</v>
      </c>
      <c r="S196" s="137"/>
    </row>
    <row r="197" spans="1:19" ht="15.75">
      <c r="A197" s="130">
        <v>187</v>
      </c>
      <c r="B197" s="132" t="s">
        <v>2219</v>
      </c>
      <c r="C197" s="137">
        <f>INDEX([2]PS187!$A7:$E21,COLUMN(B1),5)</f>
        <v>4</v>
      </c>
      <c r="D197" s="137">
        <f>INDEX([2]PS187!$A7:$E21,COLUMN(C1),5)</f>
        <v>430</v>
      </c>
      <c r="E197" s="137">
        <f>INDEX([2]PS187!$A7:$E21,COLUMN(D1),5)</f>
        <v>54</v>
      </c>
      <c r="F197" s="137">
        <f>INDEX([2]PS187!$A7:$E21,COLUMN(E1),5)</f>
        <v>2</v>
      </c>
      <c r="G197" s="137">
        <f>INDEX([2]PS187!$A7:$E21,COLUMN(F1),5)</f>
        <v>3</v>
      </c>
      <c r="H197" s="137">
        <f>INDEX([2]PS187!$A7:$E21,COLUMN(G1),5)</f>
        <v>3</v>
      </c>
      <c r="I197" s="137">
        <f>INDEX([2]PS187!$A7:$E21,COLUMN(H1),5)</f>
        <v>0</v>
      </c>
      <c r="J197" s="137">
        <f>INDEX([2]PS187!$A7:$E21,COLUMN(I1),5)</f>
        <v>2</v>
      </c>
      <c r="K197" s="137">
        <f>INDEX([2]PS187!$A7:$E21,COLUMN(J1),5)</f>
        <v>1</v>
      </c>
      <c r="L197" s="137">
        <f>INDEX([2]PS187!$A7:$E21,COLUMN(K1),5)</f>
        <v>0</v>
      </c>
      <c r="M197" s="137">
        <f>INDEX([2]PS187!$A7:$E21,COLUMN(L1),5)</f>
        <v>0</v>
      </c>
      <c r="N197" s="137">
        <f>INDEX([2]PS187!$A7:$E21,COLUMN(M1),5)</f>
        <v>0</v>
      </c>
      <c r="O197" s="137">
        <f>INDEX([2]PS187!$A7:$E21,COLUMN(N1),5)</f>
        <v>1</v>
      </c>
      <c r="P197" s="137">
        <f>INDEX([2]PS187!$A7:$E21,COLUMN(O1),5)</f>
        <v>500</v>
      </c>
      <c r="Q197" s="138"/>
      <c r="R197" s="139">
        <f t="shared" si="3"/>
        <v>500</v>
      </c>
      <c r="S197" s="137"/>
    </row>
    <row r="198" spans="1:19" ht="15.75">
      <c r="A198" s="130">
        <v>188</v>
      </c>
      <c r="B198" s="132" t="s">
        <v>2220</v>
      </c>
      <c r="C198" s="137">
        <f>INDEX([2]PS188!$A7:$E21,COLUMN(B1),5)</f>
        <v>1</v>
      </c>
      <c r="D198" s="137">
        <f>INDEX([2]PS188!$A7:$E21,COLUMN(C1),5)</f>
        <v>202</v>
      </c>
      <c r="E198" s="137">
        <f>INDEX([2]PS188!$A7:$E21,COLUMN(D1),5)</f>
        <v>68</v>
      </c>
      <c r="F198" s="137">
        <f>INDEX([2]PS188!$A7:$E21,COLUMN(E1),5)</f>
        <v>1</v>
      </c>
      <c r="G198" s="137">
        <f>INDEX([2]PS188!$A7:$E21,COLUMN(F1),5)</f>
        <v>1</v>
      </c>
      <c r="H198" s="137">
        <f>INDEX([2]PS188!$A7:$E21,COLUMN(G1),5)</f>
        <v>0</v>
      </c>
      <c r="I198" s="137">
        <f>INDEX([2]PS188!$A7:$E21,COLUMN(H1),5)</f>
        <v>0</v>
      </c>
      <c r="J198" s="137">
        <f>INDEX([2]PS188!$A7:$E21,COLUMN(I1),5)</f>
        <v>0</v>
      </c>
      <c r="K198" s="137">
        <f>INDEX([2]PS188!$A7:$E21,COLUMN(J1),5)</f>
        <v>1</v>
      </c>
      <c r="L198" s="137">
        <f>INDEX([2]PS188!$A7:$E21,COLUMN(K1),5)</f>
        <v>1</v>
      </c>
      <c r="M198" s="137">
        <f>INDEX([2]PS188!$A7:$E21,COLUMN(L1),5)</f>
        <v>3</v>
      </c>
      <c r="N198" s="137">
        <f>INDEX([2]PS188!$A7:$E21,COLUMN(M1),5)</f>
        <v>2</v>
      </c>
      <c r="O198" s="137">
        <f>INDEX([2]PS188!$A7:$E21,COLUMN(N1),5)</f>
        <v>5</v>
      </c>
      <c r="P198" s="137">
        <f>INDEX([2]PS188!$A7:$E21,COLUMN(O1),5)</f>
        <v>285</v>
      </c>
      <c r="Q198" s="138"/>
      <c r="R198" s="139">
        <f t="shared" si="3"/>
        <v>285</v>
      </c>
      <c r="S198" s="137"/>
    </row>
    <row r="199" spans="1:19" ht="15.75">
      <c r="A199" s="130">
        <v>189</v>
      </c>
      <c r="B199" s="132" t="s">
        <v>2221</v>
      </c>
      <c r="C199" s="137">
        <f>INDEX([2]PS189!$A7:$E21,COLUMN(B1),5)</f>
        <v>0</v>
      </c>
      <c r="D199" s="137">
        <f>INDEX([2]PS189!$A7:$E21,COLUMN(C1),5)</f>
        <v>387</v>
      </c>
      <c r="E199" s="137">
        <f>INDEX([2]PS189!$A7:$E21,COLUMN(D1),5)</f>
        <v>59</v>
      </c>
      <c r="F199" s="137">
        <f>INDEX([2]PS189!$A7:$E21,COLUMN(E1),5)</f>
        <v>3</v>
      </c>
      <c r="G199" s="137">
        <f>INDEX([2]PS189!$A7:$E21,COLUMN(F1),5)</f>
        <v>9</v>
      </c>
      <c r="H199" s="137">
        <f>INDEX([2]PS189!$A7:$E21,COLUMN(G1),5)</f>
        <v>1</v>
      </c>
      <c r="I199" s="137">
        <f>INDEX([2]PS189!$A7:$E21,COLUMN(H1),5)</f>
        <v>0</v>
      </c>
      <c r="J199" s="137">
        <f>INDEX([2]PS189!$A7:$E21,COLUMN(I1),5)</f>
        <v>0</v>
      </c>
      <c r="K199" s="137">
        <f>INDEX([2]PS189!$A7:$E21,COLUMN(J1),5)</f>
        <v>1</v>
      </c>
      <c r="L199" s="137">
        <f>INDEX([2]PS189!$A7:$E21,COLUMN(K1),5)</f>
        <v>0</v>
      </c>
      <c r="M199" s="137">
        <f>INDEX([2]PS189!$A7:$E21,COLUMN(L1),5)</f>
        <v>5</v>
      </c>
      <c r="N199" s="137">
        <f>INDEX([2]PS189!$A7:$E21,COLUMN(M1),5)</f>
        <v>3</v>
      </c>
      <c r="O199" s="137">
        <f>INDEX([2]PS189!$A7:$E21,COLUMN(N1),5)</f>
        <v>2</v>
      </c>
      <c r="P199" s="137">
        <f>INDEX([2]PS189!$A7:$E21,COLUMN(O1),5)</f>
        <v>470</v>
      </c>
      <c r="Q199" s="138"/>
      <c r="R199" s="139">
        <f t="shared" si="3"/>
        <v>470</v>
      </c>
      <c r="S199" s="137"/>
    </row>
    <row r="200" spans="1:19" ht="15.75">
      <c r="A200" s="130">
        <v>190</v>
      </c>
      <c r="B200" s="132" t="s">
        <v>2222</v>
      </c>
      <c r="C200" s="137">
        <f>INDEX([2]PS190!$A7:$E21,COLUMN(B1),5)</f>
        <v>1</v>
      </c>
      <c r="D200" s="137">
        <f>INDEX([2]PS190!$A7:$E21,COLUMN(C1),5)</f>
        <v>89</v>
      </c>
      <c r="E200" s="137">
        <f>INDEX([2]PS190!$A7:$E21,COLUMN(D1),5)</f>
        <v>89</v>
      </c>
      <c r="F200" s="137">
        <f>INDEX([2]PS190!$A7:$E21,COLUMN(E1),5)</f>
        <v>1</v>
      </c>
      <c r="G200" s="137">
        <f>INDEX([2]PS190!$A7:$E21,COLUMN(F1),5)</f>
        <v>0</v>
      </c>
      <c r="H200" s="137">
        <f>INDEX([2]PS190!$A7:$E21,COLUMN(G1),5)</f>
        <v>0</v>
      </c>
      <c r="I200" s="137">
        <f>INDEX([2]PS190!$A7:$E21,COLUMN(H1),5)</f>
        <v>0</v>
      </c>
      <c r="J200" s="137">
        <f>INDEX([2]PS190!$A7:$E21,COLUMN(I1),5)</f>
        <v>0</v>
      </c>
      <c r="K200" s="137">
        <f>INDEX([2]PS190!$A7:$E21,COLUMN(J1),5)</f>
        <v>0</v>
      </c>
      <c r="L200" s="137">
        <f>INDEX([2]PS190!$A7:$E21,COLUMN(K1),5)</f>
        <v>0</v>
      </c>
      <c r="M200" s="137">
        <f>INDEX([2]PS190!$A7:$E21,COLUMN(L1),5)</f>
        <v>0</v>
      </c>
      <c r="N200" s="137">
        <f>INDEX([2]PS190!$A7:$E21,COLUMN(M1),5)</f>
        <v>0</v>
      </c>
      <c r="O200" s="137">
        <f>INDEX([2]PS190!$A7:$E21,COLUMN(N1),5)</f>
        <v>1</v>
      </c>
      <c r="P200" s="137">
        <f>INDEX([2]PS190!$A7:$E21,COLUMN(O1),5)</f>
        <v>181</v>
      </c>
      <c r="Q200" s="138"/>
      <c r="R200" s="139">
        <f t="shared" si="3"/>
        <v>181</v>
      </c>
      <c r="S200" s="137"/>
    </row>
    <row r="201" spans="1:19" ht="15.75">
      <c r="A201" s="246" t="s">
        <v>2223</v>
      </c>
      <c r="B201" s="246"/>
      <c r="C201" s="137">
        <f t="shared" ref="C201:R201" si="4">SUM(C11:C200)</f>
        <v>547</v>
      </c>
      <c r="D201" s="137">
        <f t="shared" si="4"/>
        <v>68600</v>
      </c>
      <c r="E201" s="137">
        <f t="shared" si="4"/>
        <v>19791</v>
      </c>
      <c r="F201" s="137">
        <f t="shared" si="4"/>
        <v>662</v>
      </c>
      <c r="G201" s="137">
        <f t="shared" si="4"/>
        <v>599</v>
      </c>
      <c r="H201" s="137">
        <f t="shared" si="4"/>
        <v>117</v>
      </c>
      <c r="I201" s="137">
        <f t="shared" si="4"/>
        <v>165</v>
      </c>
      <c r="J201" s="137">
        <f t="shared" si="4"/>
        <v>117</v>
      </c>
      <c r="K201" s="137">
        <f t="shared" si="4"/>
        <v>145</v>
      </c>
      <c r="L201" s="137">
        <f t="shared" si="4"/>
        <v>191</v>
      </c>
      <c r="M201" s="137">
        <f t="shared" si="4"/>
        <v>346</v>
      </c>
      <c r="N201" s="137">
        <f t="shared" si="4"/>
        <v>478</v>
      </c>
      <c r="O201" s="137">
        <f t="shared" si="4"/>
        <v>613</v>
      </c>
      <c r="P201" s="137">
        <f t="shared" si="4"/>
        <v>92371</v>
      </c>
      <c r="Q201" s="138">
        <f t="shared" si="4"/>
        <v>0</v>
      </c>
      <c r="R201" s="139">
        <f t="shared" si="4"/>
        <v>92371</v>
      </c>
      <c r="S201" s="137"/>
    </row>
    <row r="202" spans="1:19" ht="20.25">
      <c r="A202" s="242" t="s">
        <v>147</v>
      </c>
      <c r="B202" s="243"/>
      <c r="C202" s="145">
        <v>0</v>
      </c>
      <c r="D202" s="145">
        <v>0</v>
      </c>
      <c r="E202" s="145">
        <v>0</v>
      </c>
      <c r="F202" s="145">
        <v>0</v>
      </c>
      <c r="G202" s="145">
        <v>0</v>
      </c>
      <c r="H202" s="145">
        <v>0</v>
      </c>
      <c r="I202" s="145">
        <v>0</v>
      </c>
      <c r="J202" s="145">
        <v>0</v>
      </c>
      <c r="K202" s="145">
        <v>0</v>
      </c>
      <c r="L202" s="145">
        <v>0</v>
      </c>
      <c r="M202" s="145">
        <v>0</v>
      </c>
      <c r="N202" s="145">
        <v>0</v>
      </c>
      <c r="O202" s="145">
        <v>0</v>
      </c>
      <c r="P202" s="145">
        <v>0</v>
      </c>
      <c r="Q202" s="146">
        <v>0</v>
      </c>
      <c r="R202" s="145">
        <v>0</v>
      </c>
      <c r="S202" s="145"/>
    </row>
    <row r="203" spans="1:19" ht="20.25">
      <c r="A203" s="242" t="s">
        <v>148</v>
      </c>
      <c r="B203" s="243"/>
      <c r="C203" s="145">
        <f>C201+C202</f>
        <v>547</v>
      </c>
      <c r="D203" s="145">
        <f t="shared" ref="D203:R203" si="5">D201+D202</f>
        <v>68600</v>
      </c>
      <c r="E203" s="145">
        <f t="shared" si="5"/>
        <v>19791</v>
      </c>
      <c r="F203" s="145">
        <f t="shared" si="5"/>
        <v>662</v>
      </c>
      <c r="G203" s="145">
        <f t="shared" si="5"/>
        <v>599</v>
      </c>
      <c r="H203" s="145">
        <f t="shared" si="5"/>
        <v>117</v>
      </c>
      <c r="I203" s="145">
        <f t="shared" si="5"/>
        <v>165</v>
      </c>
      <c r="J203" s="145">
        <f t="shared" si="5"/>
        <v>117</v>
      </c>
      <c r="K203" s="145">
        <f t="shared" si="5"/>
        <v>145</v>
      </c>
      <c r="L203" s="145">
        <f t="shared" si="5"/>
        <v>191</v>
      </c>
      <c r="M203" s="145">
        <f t="shared" si="5"/>
        <v>346</v>
      </c>
      <c r="N203" s="145">
        <f t="shared" si="5"/>
        <v>478</v>
      </c>
      <c r="O203" s="145">
        <f t="shared" si="5"/>
        <v>613</v>
      </c>
      <c r="P203" s="145">
        <f t="shared" si="5"/>
        <v>92371</v>
      </c>
      <c r="Q203" s="146">
        <f t="shared" si="5"/>
        <v>0</v>
      </c>
      <c r="R203" s="145">
        <f t="shared" si="5"/>
        <v>92371</v>
      </c>
      <c r="S203" s="145"/>
    </row>
  </sheetData>
  <mergeCells count="6">
    <mergeCell ref="A203:B203"/>
    <mergeCell ref="A9:B9"/>
    <mergeCell ref="C9:N9"/>
    <mergeCell ref="A10:B10"/>
    <mergeCell ref="A201:B201"/>
    <mergeCell ref="A202:B20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S147"/>
  <sheetViews>
    <sheetView workbookViewId="0">
      <selection activeCell="F10" sqref="F10"/>
    </sheetView>
  </sheetViews>
  <sheetFormatPr defaultRowHeight="15"/>
  <sheetData>
    <row r="2" spans="1:19">
      <c r="A2" t="s">
        <v>339</v>
      </c>
    </row>
    <row r="3" spans="1:19">
      <c r="A3" t="s">
        <v>340</v>
      </c>
    </row>
    <row r="4" spans="1:19">
      <c r="A4" t="s">
        <v>341</v>
      </c>
    </row>
    <row r="5" spans="1:19">
      <c r="A5" t="s">
        <v>342</v>
      </c>
    </row>
    <row r="6" spans="1:19">
      <c r="A6" t="s">
        <v>343</v>
      </c>
    </row>
    <row r="7" spans="1:19">
      <c r="A7" t="s">
        <v>344</v>
      </c>
    </row>
    <row r="8" spans="1:19">
      <c r="A8" t="s">
        <v>345</v>
      </c>
    </row>
    <row r="9" spans="1:19">
      <c r="A9" t="s">
        <v>346</v>
      </c>
    </row>
    <row r="10" spans="1:19">
      <c r="A10" t="s">
        <v>347</v>
      </c>
    </row>
    <row r="13" spans="1:19">
      <c r="A13" t="s">
        <v>348</v>
      </c>
      <c r="B13" t="s">
        <v>349</v>
      </c>
      <c r="C13" t="s">
        <v>350</v>
      </c>
      <c r="O13" t="s">
        <v>351</v>
      </c>
    </row>
    <row r="14" spans="1:19">
      <c r="C14" t="s">
        <v>352</v>
      </c>
      <c r="D14" t="s">
        <v>15</v>
      </c>
      <c r="E14" t="s">
        <v>353</v>
      </c>
      <c r="F14" t="s">
        <v>354</v>
      </c>
      <c r="G14" t="s">
        <v>355</v>
      </c>
      <c r="H14" t="s">
        <v>356</v>
      </c>
      <c r="I14" t="s">
        <v>357</v>
      </c>
      <c r="J14" t="s">
        <v>358</v>
      </c>
      <c r="K14" t="s">
        <v>359</v>
      </c>
      <c r="L14" t="s">
        <v>360</v>
      </c>
      <c r="M14" t="s">
        <v>361</v>
      </c>
      <c r="N14" t="s">
        <v>362</v>
      </c>
      <c r="O14" t="s">
        <v>363</v>
      </c>
      <c r="P14" t="s">
        <v>364</v>
      </c>
      <c r="Q14" t="s">
        <v>12</v>
      </c>
      <c r="R14" t="s">
        <v>365</v>
      </c>
      <c r="S14" t="s">
        <v>366</v>
      </c>
    </row>
    <row r="15" spans="1:19"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  <c r="O15">
        <v>13</v>
      </c>
      <c r="P15">
        <v>14</v>
      </c>
      <c r="Q15">
        <v>15</v>
      </c>
      <c r="R15">
        <v>16</v>
      </c>
      <c r="S15">
        <v>17</v>
      </c>
    </row>
    <row r="16" spans="1:19">
      <c r="A16">
        <v>1</v>
      </c>
      <c r="B16" t="s">
        <v>367</v>
      </c>
      <c r="C16">
        <v>1</v>
      </c>
      <c r="D16">
        <v>329</v>
      </c>
      <c r="E16">
        <v>199</v>
      </c>
      <c r="F16">
        <v>4</v>
      </c>
      <c r="G16">
        <v>0</v>
      </c>
      <c r="H16">
        <v>0</v>
      </c>
      <c r="I16">
        <v>1</v>
      </c>
      <c r="J16">
        <v>0</v>
      </c>
      <c r="K16">
        <v>0</v>
      </c>
      <c r="L16">
        <v>1</v>
      </c>
      <c r="M16">
        <v>6</v>
      </c>
      <c r="N16">
        <v>3</v>
      </c>
      <c r="O16">
        <v>544</v>
      </c>
      <c r="P16">
        <v>0</v>
      </c>
      <c r="Q16">
        <v>1</v>
      </c>
      <c r="R16">
        <v>545</v>
      </c>
      <c r="S16">
        <v>0</v>
      </c>
    </row>
    <row r="17" spans="1:19">
      <c r="A17">
        <v>2</v>
      </c>
      <c r="B17" t="s">
        <v>368</v>
      </c>
      <c r="C17">
        <v>2</v>
      </c>
      <c r="D17">
        <v>188</v>
      </c>
      <c r="E17">
        <v>132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2</v>
      </c>
      <c r="N17">
        <v>1</v>
      </c>
      <c r="O17">
        <v>327</v>
      </c>
      <c r="P17">
        <v>0</v>
      </c>
      <c r="Q17">
        <v>0</v>
      </c>
      <c r="R17">
        <v>327</v>
      </c>
      <c r="S17">
        <v>0</v>
      </c>
    </row>
    <row r="18" spans="1:19">
      <c r="A18">
        <v>3</v>
      </c>
      <c r="B18" t="s">
        <v>369</v>
      </c>
      <c r="C18">
        <v>4</v>
      </c>
      <c r="D18">
        <v>238</v>
      </c>
      <c r="E18">
        <v>241</v>
      </c>
      <c r="F18">
        <v>7</v>
      </c>
      <c r="G18">
        <v>2</v>
      </c>
      <c r="H18">
        <v>2</v>
      </c>
      <c r="I18">
        <v>2</v>
      </c>
      <c r="J18">
        <v>0</v>
      </c>
      <c r="K18">
        <v>1</v>
      </c>
      <c r="L18">
        <v>0</v>
      </c>
      <c r="M18">
        <v>5</v>
      </c>
      <c r="N18">
        <v>4</v>
      </c>
      <c r="O18">
        <v>506</v>
      </c>
      <c r="P18">
        <v>0</v>
      </c>
      <c r="Q18">
        <v>9</v>
      </c>
      <c r="R18">
        <v>515</v>
      </c>
      <c r="S18">
        <v>0</v>
      </c>
    </row>
    <row r="19" spans="1:19">
      <c r="A19">
        <v>4</v>
      </c>
      <c r="B19" t="s">
        <v>370</v>
      </c>
      <c r="C19">
        <v>1</v>
      </c>
      <c r="D19">
        <v>139</v>
      </c>
      <c r="E19">
        <v>70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210</v>
      </c>
      <c r="P19">
        <v>0</v>
      </c>
      <c r="Q19">
        <v>2</v>
      </c>
      <c r="R19">
        <v>212</v>
      </c>
      <c r="S19">
        <v>0</v>
      </c>
    </row>
    <row r="20" spans="1:19">
      <c r="A20">
        <v>5</v>
      </c>
      <c r="B20" t="s">
        <v>371</v>
      </c>
      <c r="C20">
        <v>0</v>
      </c>
      <c r="D20">
        <v>168</v>
      </c>
      <c r="E20">
        <v>128</v>
      </c>
      <c r="F20">
        <v>2</v>
      </c>
      <c r="G20">
        <v>15</v>
      </c>
      <c r="H20">
        <v>1</v>
      </c>
      <c r="I20">
        <v>0</v>
      </c>
      <c r="J20">
        <v>2</v>
      </c>
      <c r="K20">
        <v>1</v>
      </c>
      <c r="L20">
        <v>0</v>
      </c>
      <c r="M20">
        <v>2</v>
      </c>
      <c r="N20">
        <v>3</v>
      </c>
      <c r="O20">
        <v>322</v>
      </c>
      <c r="P20">
        <v>0</v>
      </c>
      <c r="Q20">
        <v>1</v>
      </c>
      <c r="R20">
        <v>323</v>
      </c>
      <c r="S20">
        <v>0</v>
      </c>
    </row>
    <row r="21" spans="1:19">
      <c r="A21">
        <v>6</v>
      </c>
      <c r="B21" t="s">
        <v>372</v>
      </c>
      <c r="C21">
        <v>2</v>
      </c>
      <c r="D21">
        <v>349</v>
      </c>
      <c r="E21">
        <v>222</v>
      </c>
      <c r="F21">
        <v>2</v>
      </c>
      <c r="G21">
        <v>0</v>
      </c>
      <c r="H21">
        <v>1</v>
      </c>
      <c r="I21">
        <v>0</v>
      </c>
      <c r="J21">
        <v>2</v>
      </c>
      <c r="K21">
        <v>0</v>
      </c>
      <c r="L21">
        <v>1</v>
      </c>
      <c r="M21">
        <v>1</v>
      </c>
      <c r="N21">
        <v>0</v>
      </c>
      <c r="O21">
        <v>580</v>
      </c>
      <c r="P21">
        <v>0</v>
      </c>
      <c r="Q21">
        <v>2</v>
      </c>
      <c r="R21">
        <v>582</v>
      </c>
      <c r="S21">
        <v>0</v>
      </c>
    </row>
    <row r="22" spans="1:19">
      <c r="A22">
        <v>7</v>
      </c>
      <c r="B22" t="s">
        <v>373</v>
      </c>
      <c r="C22">
        <v>0</v>
      </c>
      <c r="D22">
        <v>66</v>
      </c>
      <c r="E22">
        <v>192</v>
      </c>
      <c r="F22">
        <v>1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2</v>
      </c>
      <c r="N22">
        <v>2</v>
      </c>
      <c r="O22">
        <v>264</v>
      </c>
      <c r="P22">
        <v>0</v>
      </c>
      <c r="Q22">
        <v>4</v>
      </c>
      <c r="R22">
        <v>268</v>
      </c>
      <c r="S22">
        <v>0</v>
      </c>
    </row>
    <row r="23" spans="1:19">
      <c r="A23">
        <v>8</v>
      </c>
      <c r="B23" t="s">
        <v>374</v>
      </c>
      <c r="C23">
        <v>1</v>
      </c>
      <c r="D23">
        <v>217</v>
      </c>
      <c r="E23">
        <v>59</v>
      </c>
      <c r="F23">
        <v>1</v>
      </c>
      <c r="G23">
        <v>0</v>
      </c>
      <c r="H23">
        <v>0</v>
      </c>
      <c r="I23">
        <v>1</v>
      </c>
      <c r="J23">
        <v>0</v>
      </c>
      <c r="K23">
        <v>0</v>
      </c>
      <c r="L23">
        <v>1</v>
      </c>
      <c r="M23">
        <v>0</v>
      </c>
      <c r="N23">
        <v>1</v>
      </c>
      <c r="O23">
        <v>281</v>
      </c>
      <c r="P23">
        <v>0</v>
      </c>
      <c r="Q23">
        <v>0</v>
      </c>
      <c r="R23">
        <v>281</v>
      </c>
      <c r="S23">
        <v>0</v>
      </c>
    </row>
    <row r="24" spans="1:19">
      <c r="A24">
        <v>9</v>
      </c>
      <c r="B24" t="s">
        <v>375</v>
      </c>
      <c r="C24">
        <v>4</v>
      </c>
      <c r="D24">
        <v>199</v>
      </c>
      <c r="E24">
        <v>199</v>
      </c>
      <c r="F24">
        <v>8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3</v>
      </c>
      <c r="N24">
        <v>2</v>
      </c>
      <c r="O24">
        <v>416</v>
      </c>
      <c r="P24">
        <v>0</v>
      </c>
      <c r="Q24">
        <v>4</v>
      </c>
      <c r="R24">
        <v>420</v>
      </c>
      <c r="S24">
        <v>0</v>
      </c>
    </row>
    <row r="25" spans="1:19">
      <c r="A25">
        <v>10</v>
      </c>
      <c r="B25" t="s">
        <v>376</v>
      </c>
      <c r="C25">
        <v>0</v>
      </c>
      <c r="D25">
        <v>40</v>
      </c>
      <c r="E25">
        <v>76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7</v>
      </c>
      <c r="N25">
        <v>0</v>
      </c>
      <c r="O25">
        <v>124</v>
      </c>
      <c r="P25">
        <v>0</v>
      </c>
      <c r="Q25">
        <v>0</v>
      </c>
      <c r="R25">
        <v>124</v>
      </c>
      <c r="S25">
        <v>0</v>
      </c>
    </row>
    <row r="26" spans="1:19">
      <c r="A26">
        <v>11</v>
      </c>
      <c r="B26" t="s">
        <v>377</v>
      </c>
      <c r="C26">
        <v>2</v>
      </c>
      <c r="D26">
        <v>205</v>
      </c>
      <c r="E26">
        <v>144</v>
      </c>
      <c r="F26">
        <v>6</v>
      </c>
      <c r="G26">
        <v>0</v>
      </c>
      <c r="H26">
        <v>0</v>
      </c>
      <c r="I26">
        <v>1</v>
      </c>
      <c r="J26">
        <v>2</v>
      </c>
      <c r="K26">
        <v>1</v>
      </c>
      <c r="L26">
        <v>1</v>
      </c>
      <c r="M26">
        <v>0</v>
      </c>
      <c r="N26">
        <v>1</v>
      </c>
      <c r="O26">
        <v>363</v>
      </c>
      <c r="P26">
        <v>0</v>
      </c>
      <c r="Q26">
        <v>1</v>
      </c>
      <c r="R26">
        <v>364</v>
      </c>
      <c r="S26">
        <v>0</v>
      </c>
    </row>
    <row r="27" spans="1:19">
      <c r="A27">
        <v>12</v>
      </c>
      <c r="B27" t="s">
        <v>378</v>
      </c>
      <c r="C27">
        <v>4</v>
      </c>
      <c r="D27">
        <v>48</v>
      </c>
      <c r="E27">
        <v>54</v>
      </c>
      <c r="F27">
        <v>0</v>
      </c>
      <c r="G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109</v>
      </c>
      <c r="P27">
        <v>0</v>
      </c>
      <c r="Q27">
        <v>2</v>
      </c>
      <c r="R27">
        <v>111</v>
      </c>
      <c r="S27">
        <v>0</v>
      </c>
    </row>
    <row r="28" spans="1:19">
      <c r="A28">
        <v>13</v>
      </c>
      <c r="B28" t="s">
        <v>379</v>
      </c>
      <c r="C28">
        <v>1</v>
      </c>
      <c r="D28">
        <v>140</v>
      </c>
      <c r="E28">
        <v>22</v>
      </c>
      <c r="F28">
        <v>2</v>
      </c>
      <c r="G28">
        <v>0</v>
      </c>
      <c r="H28">
        <v>0</v>
      </c>
      <c r="I28">
        <v>5</v>
      </c>
      <c r="J28">
        <v>0</v>
      </c>
      <c r="K28">
        <v>0</v>
      </c>
      <c r="L28">
        <v>1</v>
      </c>
      <c r="M28">
        <v>0</v>
      </c>
      <c r="N28">
        <v>0</v>
      </c>
      <c r="O28">
        <v>171</v>
      </c>
      <c r="P28">
        <v>0</v>
      </c>
      <c r="Q28">
        <v>0</v>
      </c>
      <c r="R28">
        <v>171</v>
      </c>
      <c r="S28">
        <v>0</v>
      </c>
    </row>
    <row r="29" spans="1:19">
      <c r="A29">
        <v>14</v>
      </c>
      <c r="B29" t="s">
        <v>380</v>
      </c>
      <c r="C29">
        <v>3</v>
      </c>
      <c r="D29">
        <v>106</v>
      </c>
      <c r="E29">
        <v>215</v>
      </c>
      <c r="F29">
        <v>2</v>
      </c>
      <c r="G29">
        <v>2</v>
      </c>
      <c r="H29">
        <v>0</v>
      </c>
      <c r="I29">
        <v>0</v>
      </c>
      <c r="J29">
        <v>0</v>
      </c>
      <c r="K29">
        <v>0</v>
      </c>
      <c r="L29">
        <v>1</v>
      </c>
      <c r="M29">
        <v>4</v>
      </c>
      <c r="N29">
        <v>1</v>
      </c>
      <c r="O29">
        <v>334</v>
      </c>
      <c r="P29">
        <v>0</v>
      </c>
      <c r="Q29">
        <v>2</v>
      </c>
      <c r="R29">
        <v>336</v>
      </c>
      <c r="S29">
        <v>0</v>
      </c>
    </row>
    <row r="30" spans="1:19">
      <c r="A30">
        <v>15</v>
      </c>
      <c r="B30" t="s">
        <v>381</v>
      </c>
      <c r="C30">
        <v>1</v>
      </c>
      <c r="D30">
        <v>115</v>
      </c>
      <c r="E30">
        <v>210</v>
      </c>
      <c r="F30">
        <v>3</v>
      </c>
      <c r="G30">
        <v>1</v>
      </c>
      <c r="H30">
        <v>1</v>
      </c>
      <c r="I30">
        <v>2</v>
      </c>
      <c r="J30">
        <v>0</v>
      </c>
      <c r="K30">
        <v>0</v>
      </c>
      <c r="L30">
        <v>0</v>
      </c>
      <c r="M30">
        <v>4</v>
      </c>
      <c r="N30">
        <v>1</v>
      </c>
      <c r="O30">
        <v>338</v>
      </c>
      <c r="P30">
        <v>0</v>
      </c>
      <c r="Q30">
        <v>1</v>
      </c>
      <c r="R30">
        <v>339</v>
      </c>
      <c r="S30">
        <v>0</v>
      </c>
    </row>
    <row r="31" spans="1:19">
      <c r="A31">
        <v>16</v>
      </c>
      <c r="B31" t="s">
        <v>382</v>
      </c>
      <c r="C31">
        <v>2</v>
      </c>
      <c r="D31">
        <v>62</v>
      </c>
      <c r="E31">
        <v>122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187</v>
      </c>
      <c r="P31">
        <v>0</v>
      </c>
      <c r="Q31">
        <v>0</v>
      </c>
      <c r="R31">
        <v>187</v>
      </c>
      <c r="S31">
        <v>0</v>
      </c>
    </row>
    <row r="32" spans="1:19">
      <c r="A32">
        <v>17</v>
      </c>
      <c r="B32" t="s">
        <v>383</v>
      </c>
      <c r="C32">
        <v>2</v>
      </c>
      <c r="D32">
        <v>306</v>
      </c>
      <c r="E32">
        <v>39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347</v>
      </c>
      <c r="P32">
        <v>0</v>
      </c>
      <c r="Q32">
        <v>1</v>
      </c>
      <c r="R32">
        <v>348</v>
      </c>
      <c r="S32">
        <v>0</v>
      </c>
    </row>
    <row r="33" spans="1:19">
      <c r="A33">
        <v>18</v>
      </c>
      <c r="B33" t="s">
        <v>384</v>
      </c>
      <c r="C33">
        <v>10</v>
      </c>
      <c r="D33">
        <v>195</v>
      </c>
      <c r="E33">
        <v>31</v>
      </c>
      <c r="F33">
        <v>5</v>
      </c>
      <c r="G33">
        <v>1</v>
      </c>
      <c r="H33">
        <v>3</v>
      </c>
      <c r="I33">
        <v>2</v>
      </c>
      <c r="J33">
        <v>0</v>
      </c>
      <c r="K33">
        <v>3</v>
      </c>
      <c r="L33">
        <v>2</v>
      </c>
      <c r="M33">
        <v>4</v>
      </c>
      <c r="N33">
        <v>4</v>
      </c>
      <c r="O33">
        <v>260</v>
      </c>
      <c r="P33">
        <v>0</v>
      </c>
      <c r="Q33">
        <v>10</v>
      </c>
      <c r="R33">
        <v>270</v>
      </c>
      <c r="S33">
        <v>0</v>
      </c>
    </row>
    <row r="34" spans="1:19">
      <c r="A34">
        <v>19</v>
      </c>
      <c r="B34" t="s">
        <v>385</v>
      </c>
      <c r="C34">
        <v>2</v>
      </c>
      <c r="D34">
        <v>10</v>
      </c>
      <c r="E34">
        <v>44</v>
      </c>
      <c r="F34">
        <v>0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2</v>
      </c>
      <c r="N34">
        <v>0</v>
      </c>
      <c r="O34">
        <v>59</v>
      </c>
      <c r="P34">
        <v>0</v>
      </c>
      <c r="Q34">
        <v>0</v>
      </c>
      <c r="R34">
        <v>59</v>
      </c>
      <c r="S34">
        <v>0</v>
      </c>
    </row>
    <row r="35" spans="1:19">
      <c r="A35">
        <v>20</v>
      </c>
      <c r="B35" t="s">
        <v>386</v>
      </c>
      <c r="C35">
        <v>1</v>
      </c>
      <c r="D35">
        <v>110</v>
      </c>
      <c r="E35">
        <v>83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2</v>
      </c>
      <c r="N35">
        <v>3</v>
      </c>
      <c r="O35">
        <v>200</v>
      </c>
      <c r="P35">
        <v>0</v>
      </c>
      <c r="Q35">
        <v>4</v>
      </c>
      <c r="R35">
        <v>204</v>
      </c>
      <c r="S35">
        <v>0</v>
      </c>
    </row>
    <row r="36" spans="1:19">
      <c r="A36">
        <v>21</v>
      </c>
      <c r="B36" t="s">
        <v>387</v>
      </c>
      <c r="C36">
        <v>1</v>
      </c>
      <c r="D36">
        <v>320</v>
      </c>
      <c r="E36">
        <v>120</v>
      </c>
      <c r="F36">
        <v>2</v>
      </c>
      <c r="G36">
        <v>2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3</v>
      </c>
      <c r="O36">
        <v>450</v>
      </c>
      <c r="P36">
        <v>0</v>
      </c>
      <c r="Q36">
        <v>4</v>
      </c>
      <c r="R36">
        <v>454</v>
      </c>
      <c r="S36">
        <v>0</v>
      </c>
    </row>
    <row r="37" spans="1:19">
      <c r="A37">
        <v>22</v>
      </c>
      <c r="B37" t="s">
        <v>388</v>
      </c>
      <c r="C37">
        <v>3</v>
      </c>
      <c r="D37">
        <v>253</v>
      </c>
      <c r="E37">
        <v>55</v>
      </c>
      <c r="F37">
        <v>1</v>
      </c>
      <c r="G37">
        <v>1</v>
      </c>
      <c r="H37">
        <v>0</v>
      </c>
      <c r="I37">
        <v>0</v>
      </c>
      <c r="J37">
        <v>1</v>
      </c>
      <c r="K37">
        <v>1</v>
      </c>
      <c r="L37">
        <v>0</v>
      </c>
      <c r="M37">
        <v>0</v>
      </c>
      <c r="N37">
        <v>0</v>
      </c>
      <c r="O37">
        <v>315</v>
      </c>
      <c r="P37">
        <v>0</v>
      </c>
      <c r="Q37">
        <v>0</v>
      </c>
      <c r="R37">
        <v>315</v>
      </c>
      <c r="S37">
        <v>0</v>
      </c>
    </row>
    <row r="38" spans="1:19">
      <c r="A38">
        <v>23</v>
      </c>
      <c r="B38" t="s">
        <v>389</v>
      </c>
      <c r="C38">
        <v>5</v>
      </c>
      <c r="D38">
        <v>280</v>
      </c>
      <c r="E38">
        <v>218</v>
      </c>
      <c r="F38">
        <v>9</v>
      </c>
      <c r="G38">
        <v>4</v>
      </c>
      <c r="H38">
        <v>0</v>
      </c>
      <c r="I38">
        <v>1</v>
      </c>
      <c r="J38">
        <v>0</v>
      </c>
      <c r="K38">
        <v>0</v>
      </c>
      <c r="L38">
        <v>2</v>
      </c>
      <c r="M38">
        <v>2</v>
      </c>
      <c r="N38">
        <v>1</v>
      </c>
      <c r="O38">
        <v>522</v>
      </c>
      <c r="P38">
        <v>0</v>
      </c>
      <c r="Q38">
        <v>5</v>
      </c>
      <c r="R38">
        <v>527</v>
      </c>
      <c r="S38">
        <v>0</v>
      </c>
    </row>
    <row r="39" spans="1:19">
      <c r="A39">
        <v>24</v>
      </c>
      <c r="B39" t="s">
        <v>390</v>
      </c>
      <c r="C39">
        <v>2</v>
      </c>
      <c r="D39">
        <v>559</v>
      </c>
      <c r="E39">
        <v>40</v>
      </c>
      <c r="F39">
        <v>3</v>
      </c>
      <c r="G39">
        <v>12</v>
      </c>
      <c r="H39">
        <v>0</v>
      </c>
      <c r="I39">
        <v>1</v>
      </c>
      <c r="J39">
        <v>0</v>
      </c>
      <c r="K39">
        <v>2</v>
      </c>
      <c r="L39">
        <v>1</v>
      </c>
      <c r="M39">
        <v>1</v>
      </c>
      <c r="N39">
        <v>8</v>
      </c>
      <c r="O39">
        <v>629</v>
      </c>
      <c r="P39">
        <v>0</v>
      </c>
      <c r="Q39">
        <v>4</v>
      </c>
      <c r="R39">
        <v>633</v>
      </c>
      <c r="S39">
        <v>0</v>
      </c>
    </row>
    <row r="40" spans="1:19">
      <c r="A40">
        <v>25</v>
      </c>
      <c r="B40" t="s">
        <v>391</v>
      </c>
      <c r="C40">
        <v>6</v>
      </c>
      <c r="D40">
        <v>422</v>
      </c>
      <c r="E40">
        <v>77</v>
      </c>
      <c r="F40">
        <v>4</v>
      </c>
      <c r="G40">
        <v>4</v>
      </c>
      <c r="H40">
        <v>0</v>
      </c>
      <c r="I40">
        <v>4</v>
      </c>
      <c r="J40">
        <v>2</v>
      </c>
      <c r="K40">
        <v>2</v>
      </c>
      <c r="L40">
        <v>0</v>
      </c>
      <c r="M40">
        <v>2</v>
      </c>
      <c r="N40">
        <v>5</v>
      </c>
      <c r="O40">
        <v>528</v>
      </c>
      <c r="P40">
        <v>0</v>
      </c>
      <c r="Q40">
        <v>4</v>
      </c>
      <c r="R40">
        <v>532</v>
      </c>
      <c r="S40">
        <v>0</v>
      </c>
    </row>
    <row r="41" spans="1:19">
      <c r="A41">
        <v>26</v>
      </c>
      <c r="B41" t="s">
        <v>392</v>
      </c>
      <c r="C41">
        <v>4</v>
      </c>
      <c r="D41">
        <v>615</v>
      </c>
      <c r="E41">
        <v>98</v>
      </c>
      <c r="F41">
        <v>1</v>
      </c>
      <c r="G41">
        <v>7</v>
      </c>
      <c r="H41">
        <v>3</v>
      </c>
      <c r="I41">
        <v>1</v>
      </c>
      <c r="J41">
        <v>1</v>
      </c>
      <c r="K41">
        <v>1</v>
      </c>
      <c r="L41">
        <v>1</v>
      </c>
      <c r="M41">
        <v>0</v>
      </c>
      <c r="N41">
        <v>3</v>
      </c>
      <c r="O41">
        <v>735</v>
      </c>
      <c r="P41">
        <v>0</v>
      </c>
      <c r="Q41">
        <v>0</v>
      </c>
      <c r="R41">
        <v>735</v>
      </c>
      <c r="S41">
        <v>0</v>
      </c>
    </row>
    <row r="42" spans="1:19">
      <c r="A42">
        <v>27</v>
      </c>
      <c r="B42" t="s">
        <v>393</v>
      </c>
      <c r="C42">
        <v>4</v>
      </c>
      <c r="D42">
        <v>687</v>
      </c>
      <c r="E42">
        <v>72</v>
      </c>
      <c r="F42">
        <v>4</v>
      </c>
      <c r="G42">
        <v>6</v>
      </c>
      <c r="H42">
        <v>0</v>
      </c>
      <c r="I42">
        <v>0</v>
      </c>
      <c r="J42">
        <v>2</v>
      </c>
      <c r="K42">
        <v>1</v>
      </c>
      <c r="L42">
        <v>2</v>
      </c>
      <c r="M42">
        <v>1</v>
      </c>
      <c r="N42">
        <v>1</v>
      </c>
      <c r="O42">
        <v>780</v>
      </c>
      <c r="P42">
        <v>0</v>
      </c>
      <c r="Q42">
        <v>4</v>
      </c>
      <c r="R42">
        <v>784</v>
      </c>
      <c r="S42">
        <v>0</v>
      </c>
    </row>
    <row r="43" spans="1:19">
      <c r="A43">
        <v>28</v>
      </c>
      <c r="B43" t="s">
        <v>394</v>
      </c>
      <c r="C43">
        <v>3</v>
      </c>
      <c r="D43">
        <v>393</v>
      </c>
      <c r="E43">
        <v>25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2</v>
      </c>
      <c r="O43">
        <v>424</v>
      </c>
      <c r="P43">
        <v>0</v>
      </c>
      <c r="Q43">
        <v>1</v>
      </c>
      <c r="R43">
        <v>425</v>
      </c>
      <c r="S43">
        <v>0</v>
      </c>
    </row>
    <row r="44" spans="1:19">
      <c r="A44">
        <v>29</v>
      </c>
      <c r="B44" t="s">
        <v>395</v>
      </c>
      <c r="C44">
        <v>5</v>
      </c>
      <c r="D44">
        <v>338</v>
      </c>
      <c r="E44">
        <v>59</v>
      </c>
      <c r="F44">
        <v>9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1</v>
      </c>
      <c r="N44">
        <v>4</v>
      </c>
      <c r="O44">
        <v>417</v>
      </c>
      <c r="P44">
        <v>0</v>
      </c>
      <c r="Q44">
        <v>1</v>
      </c>
      <c r="R44">
        <v>418</v>
      </c>
      <c r="S44">
        <v>0</v>
      </c>
    </row>
    <row r="45" spans="1:19">
      <c r="A45">
        <v>30</v>
      </c>
      <c r="B45" t="s">
        <v>396</v>
      </c>
      <c r="C45">
        <v>1</v>
      </c>
      <c r="D45">
        <v>281</v>
      </c>
      <c r="E45">
        <v>90</v>
      </c>
      <c r="F45">
        <v>6</v>
      </c>
      <c r="G45">
        <v>5</v>
      </c>
      <c r="H45">
        <v>0</v>
      </c>
      <c r="I45">
        <v>0</v>
      </c>
      <c r="J45">
        <v>0</v>
      </c>
      <c r="K45">
        <v>3</v>
      </c>
      <c r="L45">
        <v>4</v>
      </c>
      <c r="M45">
        <v>5</v>
      </c>
      <c r="N45">
        <v>1</v>
      </c>
      <c r="O45">
        <v>396</v>
      </c>
      <c r="P45">
        <v>0</v>
      </c>
      <c r="Q45">
        <v>8</v>
      </c>
      <c r="R45">
        <v>404</v>
      </c>
      <c r="S45">
        <v>0</v>
      </c>
    </row>
    <row r="46" spans="1:19">
      <c r="A46">
        <v>31</v>
      </c>
      <c r="B46" t="s">
        <v>397</v>
      </c>
      <c r="C46">
        <v>0</v>
      </c>
      <c r="D46">
        <v>194</v>
      </c>
      <c r="E46">
        <v>64</v>
      </c>
      <c r="F46">
        <v>0</v>
      </c>
      <c r="G46">
        <v>2</v>
      </c>
      <c r="H46">
        <v>1</v>
      </c>
      <c r="I46">
        <v>0</v>
      </c>
      <c r="J46">
        <v>1</v>
      </c>
      <c r="K46">
        <v>0</v>
      </c>
      <c r="L46">
        <v>0</v>
      </c>
      <c r="M46">
        <v>1</v>
      </c>
      <c r="N46">
        <v>0</v>
      </c>
      <c r="O46">
        <v>263</v>
      </c>
      <c r="P46">
        <v>0</v>
      </c>
      <c r="Q46">
        <v>0</v>
      </c>
      <c r="R46">
        <v>263</v>
      </c>
      <c r="S46">
        <v>0</v>
      </c>
    </row>
    <row r="47" spans="1:19">
      <c r="A47">
        <v>32</v>
      </c>
      <c r="B47" t="s">
        <v>398</v>
      </c>
      <c r="C47">
        <v>0</v>
      </c>
      <c r="D47">
        <v>246</v>
      </c>
      <c r="E47">
        <v>114</v>
      </c>
      <c r="F47">
        <v>3</v>
      </c>
      <c r="G47">
        <v>1</v>
      </c>
      <c r="H47">
        <v>1</v>
      </c>
      <c r="I47">
        <v>0</v>
      </c>
      <c r="J47">
        <v>2</v>
      </c>
      <c r="K47">
        <v>0</v>
      </c>
      <c r="L47">
        <v>0</v>
      </c>
      <c r="M47">
        <v>2</v>
      </c>
      <c r="N47">
        <v>0</v>
      </c>
      <c r="O47">
        <v>369</v>
      </c>
      <c r="P47">
        <v>0</v>
      </c>
      <c r="Q47">
        <v>0</v>
      </c>
      <c r="R47">
        <v>369</v>
      </c>
      <c r="S47">
        <v>0</v>
      </c>
    </row>
    <row r="48" spans="1:19">
      <c r="A48">
        <v>33</v>
      </c>
      <c r="B48" t="s">
        <v>399</v>
      </c>
      <c r="C48">
        <v>6</v>
      </c>
      <c r="D48">
        <v>85</v>
      </c>
      <c r="E48">
        <v>191</v>
      </c>
      <c r="F48">
        <v>6</v>
      </c>
      <c r="G48">
        <v>0</v>
      </c>
      <c r="H48">
        <v>0</v>
      </c>
      <c r="I48">
        <v>1</v>
      </c>
      <c r="J48">
        <v>0</v>
      </c>
      <c r="K48">
        <v>1</v>
      </c>
      <c r="L48">
        <v>2</v>
      </c>
      <c r="M48">
        <v>9</v>
      </c>
      <c r="N48">
        <v>3</v>
      </c>
      <c r="O48">
        <v>304</v>
      </c>
      <c r="P48">
        <v>0</v>
      </c>
      <c r="Q48">
        <v>3</v>
      </c>
      <c r="R48">
        <v>307</v>
      </c>
      <c r="S48">
        <v>0</v>
      </c>
    </row>
    <row r="49" spans="1:19">
      <c r="A49">
        <v>34</v>
      </c>
      <c r="B49" t="s">
        <v>400</v>
      </c>
      <c r="C49">
        <v>0</v>
      </c>
      <c r="D49">
        <v>3</v>
      </c>
      <c r="E49">
        <v>237</v>
      </c>
      <c r="F49">
        <v>2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243</v>
      </c>
      <c r="P49">
        <v>0</v>
      </c>
      <c r="Q49">
        <v>0</v>
      </c>
      <c r="R49">
        <v>243</v>
      </c>
      <c r="S49">
        <v>0</v>
      </c>
    </row>
    <row r="50" spans="1:19">
      <c r="A50">
        <v>35</v>
      </c>
      <c r="B50" t="s">
        <v>401</v>
      </c>
      <c r="C50">
        <v>2</v>
      </c>
      <c r="D50">
        <v>36</v>
      </c>
      <c r="E50">
        <v>159</v>
      </c>
      <c r="F50">
        <v>7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7</v>
      </c>
      <c r="N50">
        <v>1</v>
      </c>
      <c r="O50">
        <v>212</v>
      </c>
      <c r="P50">
        <v>0</v>
      </c>
      <c r="Q50">
        <v>5</v>
      </c>
      <c r="R50">
        <v>217</v>
      </c>
      <c r="S50">
        <v>0</v>
      </c>
    </row>
    <row r="51" spans="1:19">
      <c r="A51">
        <v>36</v>
      </c>
      <c r="B51" t="s">
        <v>402</v>
      </c>
      <c r="C51">
        <v>3</v>
      </c>
      <c r="D51">
        <v>278</v>
      </c>
      <c r="E51">
        <v>305</v>
      </c>
      <c r="F51">
        <v>7</v>
      </c>
      <c r="G51">
        <v>5</v>
      </c>
      <c r="H51">
        <v>1</v>
      </c>
      <c r="I51">
        <v>0</v>
      </c>
      <c r="J51">
        <v>0</v>
      </c>
      <c r="K51">
        <v>2</v>
      </c>
      <c r="L51">
        <v>7</v>
      </c>
      <c r="M51">
        <v>17</v>
      </c>
      <c r="N51">
        <v>4</v>
      </c>
      <c r="O51">
        <v>629</v>
      </c>
      <c r="P51">
        <v>0</v>
      </c>
      <c r="Q51">
        <v>1</v>
      </c>
      <c r="R51">
        <v>630</v>
      </c>
      <c r="S51">
        <v>0</v>
      </c>
    </row>
    <row r="52" spans="1:19">
      <c r="A52">
        <v>37</v>
      </c>
      <c r="B52" t="s">
        <v>403</v>
      </c>
      <c r="C52">
        <v>3</v>
      </c>
      <c r="D52">
        <v>77</v>
      </c>
      <c r="E52">
        <v>175</v>
      </c>
      <c r="F52">
        <v>5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4</v>
      </c>
      <c r="N52">
        <v>2</v>
      </c>
      <c r="O52">
        <v>267</v>
      </c>
      <c r="P52">
        <v>0</v>
      </c>
      <c r="Q52">
        <v>3</v>
      </c>
      <c r="R52">
        <v>270</v>
      </c>
      <c r="S52">
        <v>0</v>
      </c>
    </row>
    <row r="53" spans="1:19">
      <c r="A53">
        <v>38</v>
      </c>
      <c r="B53" t="s">
        <v>404</v>
      </c>
      <c r="C53">
        <v>1</v>
      </c>
      <c r="D53">
        <v>10</v>
      </c>
      <c r="E53">
        <v>232</v>
      </c>
      <c r="F53">
        <v>2</v>
      </c>
      <c r="G53">
        <v>0</v>
      </c>
      <c r="H53">
        <v>0</v>
      </c>
      <c r="I53">
        <v>1</v>
      </c>
      <c r="J53">
        <v>0</v>
      </c>
      <c r="K53">
        <v>1</v>
      </c>
      <c r="L53">
        <v>0</v>
      </c>
      <c r="M53">
        <v>1</v>
      </c>
      <c r="N53">
        <v>0</v>
      </c>
      <c r="O53">
        <v>248</v>
      </c>
      <c r="P53">
        <v>0</v>
      </c>
      <c r="Q53">
        <v>1</v>
      </c>
      <c r="R53">
        <v>249</v>
      </c>
      <c r="S53">
        <v>0</v>
      </c>
    </row>
    <row r="54" spans="1:19">
      <c r="A54">
        <v>39</v>
      </c>
      <c r="B54" t="s">
        <v>405</v>
      </c>
      <c r="C54">
        <v>0</v>
      </c>
      <c r="D54">
        <v>10</v>
      </c>
      <c r="E54">
        <v>290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302</v>
      </c>
      <c r="P54">
        <v>0</v>
      </c>
      <c r="Q54">
        <v>2</v>
      </c>
      <c r="R54">
        <v>304</v>
      </c>
      <c r="S54">
        <v>0</v>
      </c>
    </row>
    <row r="55" spans="1:19">
      <c r="A55">
        <v>40</v>
      </c>
      <c r="B55" t="s">
        <v>406</v>
      </c>
      <c r="C55">
        <v>5</v>
      </c>
      <c r="D55">
        <v>7</v>
      </c>
      <c r="E55">
        <v>291</v>
      </c>
      <c r="F55">
        <v>2</v>
      </c>
      <c r="G55">
        <v>0</v>
      </c>
      <c r="H55">
        <v>1</v>
      </c>
      <c r="I55">
        <v>1</v>
      </c>
      <c r="J55">
        <v>0</v>
      </c>
      <c r="K55">
        <v>1</v>
      </c>
      <c r="L55">
        <v>1</v>
      </c>
      <c r="M55">
        <v>3</v>
      </c>
      <c r="N55">
        <v>3</v>
      </c>
      <c r="O55">
        <v>315</v>
      </c>
      <c r="P55">
        <v>0</v>
      </c>
      <c r="Q55">
        <v>18</v>
      </c>
      <c r="R55">
        <v>333</v>
      </c>
      <c r="S55">
        <v>0</v>
      </c>
    </row>
    <row r="56" spans="1:19">
      <c r="A56">
        <v>41</v>
      </c>
      <c r="B56" t="s">
        <v>407</v>
      </c>
      <c r="C56">
        <v>8</v>
      </c>
      <c r="D56">
        <v>236</v>
      </c>
      <c r="E56">
        <v>540</v>
      </c>
      <c r="F56">
        <v>6</v>
      </c>
      <c r="G56">
        <v>1</v>
      </c>
      <c r="H56">
        <v>2</v>
      </c>
      <c r="I56">
        <v>0</v>
      </c>
      <c r="J56">
        <v>1</v>
      </c>
      <c r="K56">
        <v>6</v>
      </c>
      <c r="L56">
        <v>6</v>
      </c>
      <c r="M56">
        <v>11</v>
      </c>
      <c r="N56">
        <v>6</v>
      </c>
      <c r="O56">
        <v>823</v>
      </c>
      <c r="P56">
        <v>0</v>
      </c>
      <c r="Q56">
        <v>10</v>
      </c>
      <c r="R56">
        <v>833</v>
      </c>
      <c r="S56">
        <v>0</v>
      </c>
    </row>
    <row r="57" spans="1:19">
      <c r="A57">
        <v>42</v>
      </c>
      <c r="B57" t="s">
        <v>408</v>
      </c>
      <c r="C57">
        <v>1</v>
      </c>
      <c r="D57">
        <v>19</v>
      </c>
      <c r="E57">
        <v>270</v>
      </c>
      <c r="F57">
        <v>2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2</v>
      </c>
      <c r="N57">
        <v>0</v>
      </c>
      <c r="O57">
        <v>295</v>
      </c>
      <c r="P57">
        <v>0</v>
      </c>
      <c r="Q57">
        <v>2</v>
      </c>
      <c r="R57">
        <v>297</v>
      </c>
      <c r="S57">
        <v>0</v>
      </c>
    </row>
    <row r="58" spans="1:19">
      <c r="A58">
        <v>43</v>
      </c>
      <c r="B58" t="s">
        <v>409</v>
      </c>
      <c r="C58">
        <v>1</v>
      </c>
      <c r="D58">
        <v>124</v>
      </c>
      <c r="E58">
        <v>183</v>
      </c>
      <c r="F58">
        <v>6</v>
      </c>
      <c r="G58">
        <v>0</v>
      </c>
      <c r="H58">
        <v>0</v>
      </c>
      <c r="I58">
        <v>0</v>
      </c>
      <c r="J58">
        <v>2</v>
      </c>
      <c r="K58">
        <v>0</v>
      </c>
      <c r="L58">
        <v>1</v>
      </c>
      <c r="M58">
        <v>5</v>
      </c>
      <c r="N58">
        <v>1</v>
      </c>
      <c r="O58">
        <v>323</v>
      </c>
      <c r="P58">
        <v>0</v>
      </c>
      <c r="Q58">
        <v>3</v>
      </c>
      <c r="R58">
        <v>326</v>
      </c>
      <c r="S58">
        <v>0</v>
      </c>
    </row>
    <row r="59" spans="1:19">
      <c r="A59">
        <v>44</v>
      </c>
      <c r="B59" t="s">
        <v>410</v>
      </c>
      <c r="C59">
        <v>5</v>
      </c>
      <c r="D59">
        <v>36</v>
      </c>
      <c r="E59">
        <v>147</v>
      </c>
      <c r="F59">
        <v>4</v>
      </c>
      <c r="G59">
        <v>1</v>
      </c>
      <c r="H59">
        <v>0</v>
      </c>
      <c r="I59">
        <v>0</v>
      </c>
      <c r="J59">
        <v>0</v>
      </c>
      <c r="K59">
        <v>0</v>
      </c>
      <c r="L59">
        <v>1</v>
      </c>
      <c r="M59">
        <v>9</v>
      </c>
      <c r="N59">
        <v>2</v>
      </c>
      <c r="O59">
        <v>205</v>
      </c>
      <c r="P59">
        <v>0</v>
      </c>
      <c r="Q59">
        <v>2</v>
      </c>
      <c r="R59">
        <v>207</v>
      </c>
      <c r="S59">
        <v>0</v>
      </c>
    </row>
    <row r="60" spans="1:19">
      <c r="A60">
        <v>45</v>
      </c>
      <c r="B60" t="s">
        <v>411</v>
      </c>
      <c r="C60">
        <v>2</v>
      </c>
      <c r="D60">
        <v>20</v>
      </c>
      <c r="E60">
        <v>138</v>
      </c>
      <c r="F60">
        <v>4</v>
      </c>
      <c r="G60">
        <v>0</v>
      </c>
      <c r="H60">
        <v>2</v>
      </c>
      <c r="I60">
        <v>0</v>
      </c>
      <c r="J60">
        <v>0</v>
      </c>
      <c r="K60">
        <v>0</v>
      </c>
      <c r="L60">
        <v>4</v>
      </c>
      <c r="M60">
        <v>0</v>
      </c>
      <c r="N60">
        <v>2</v>
      </c>
      <c r="O60">
        <v>172</v>
      </c>
      <c r="P60">
        <v>0</v>
      </c>
      <c r="Q60">
        <v>2</v>
      </c>
      <c r="R60">
        <v>174</v>
      </c>
      <c r="S60">
        <v>0</v>
      </c>
    </row>
    <row r="61" spans="1:19">
      <c r="A61">
        <v>46</v>
      </c>
      <c r="B61" t="s">
        <v>412</v>
      </c>
      <c r="C61">
        <v>0</v>
      </c>
      <c r="D61">
        <v>60</v>
      </c>
      <c r="E61">
        <v>209</v>
      </c>
      <c r="F61">
        <v>1</v>
      </c>
      <c r="G61">
        <v>2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273</v>
      </c>
      <c r="P61">
        <v>0</v>
      </c>
      <c r="Q61">
        <v>0</v>
      </c>
      <c r="R61">
        <v>273</v>
      </c>
      <c r="S61">
        <v>0</v>
      </c>
    </row>
    <row r="62" spans="1:19">
      <c r="A62">
        <v>47</v>
      </c>
      <c r="B62" t="s">
        <v>413</v>
      </c>
      <c r="C62">
        <v>6</v>
      </c>
      <c r="D62">
        <v>119</v>
      </c>
      <c r="E62">
        <v>259</v>
      </c>
      <c r="F62">
        <v>10</v>
      </c>
      <c r="G62">
        <v>4</v>
      </c>
      <c r="H62">
        <v>2</v>
      </c>
      <c r="I62">
        <v>0</v>
      </c>
      <c r="J62">
        <v>0</v>
      </c>
      <c r="K62">
        <v>1</v>
      </c>
      <c r="L62">
        <v>7</v>
      </c>
      <c r="M62">
        <v>7</v>
      </c>
      <c r="N62">
        <v>1</v>
      </c>
      <c r="O62">
        <v>416</v>
      </c>
      <c r="P62">
        <v>0</v>
      </c>
      <c r="Q62">
        <v>9</v>
      </c>
      <c r="R62">
        <v>425</v>
      </c>
      <c r="S62">
        <v>0</v>
      </c>
    </row>
    <row r="63" spans="1:19">
      <c r="A63">
        <v>48</v>
      </c>
      <c r="B63" t="s">
        <v>414</v>
      </c>
      <c r="C63">
        <v>2</v>
      </c>
      <c r="D63">
        <v>91</v>
      </c>
      <c r="E63">
        <v>144</v>
      </c>
      <c r="F63">
        <v>4</v>
      </c>
      <c r="G63">
        <v>0</v>
      </c>
      <c r="H63">
        <v>2</v>
      </c>
      <c r="I63">
        <v>1</v>
      </c>
      <c r="J63">
        <v>0</v>
      </c>
      <c r="K63">
        <v>0</v>
      </c>
      <c r="L63">
        <v>4</v>
      </c>
      <c r="M63">
        <v>2</v>
      </c>
      <c r="N63">
        <v>2</v>
      </c>
      <c r="O63">
        <v>252</v>
      </c>
      <c r="P63">
        <v>0</v>
      </c>
      <c r="Q63">
        <v>1</v>
      </c>
      <c r="R63">
        <v>253</v>
      </c>
      <c r="S63">
        <v>0</v>
      </c>
    </row>
    <row r="64" spans="1:19">
      <c r="A64">
        <v>49</v>
      </c>
      <c r="B64" t="s">
        <v>415</v>
      </c>
      <c r="C64">
        <v>2</v>
      </c>
      <c r="D64">
        <v>133</v>
      </c>
      <c r="E64">
        <v>492</v>
      </c>
      <c r="F64">
        <v>4</v>
      </c>
      <c r="G64">
        <v>1</v>
      </c>
      <c r="H64">
        <v>0</v>
      </c>
      <c r="I64">
        <v>0</v>
      </c>
      <c r="J64">
        <v>0</v>
      </c>
      <c r="K64">
        <v>1</v>
      </c>
      <c r="L64">
        <v>2</v>
      </c>
      <c r="M64">
        <v>1</v>
      </c>
      <c r="N64">
        <v>0</v>
      </c>
      <c r="O64">
        <v>636</v>
      </c>
      <c r="P64">
        <v>0</v>
      </c>
      <c r="Q64">
        <v>0</v>
      </c>
      <c r="R64">
        <v>636</v>
      </c>
      <c r="S64">
        <v>0</v>
      </c>
    </row>
    <row r="65" spans="1:19">
      <c r="A65">
        <v>50</v>
      </c>
      <c r="B65" t="s">
        <v>416</v>
      </c>
      <c r="C65">
        <v>2</v>
      </c>
      <c r="D65">
        <v>117</v>
      </c>
      <c r="E65">
        <v>156</v>
      </c>
      <c r="F65">
        <v>2</v>
      </c>
      <c r="G65">
        <v>2</v>
      </c>
      <c r="H65">
        <v>0</v>
      </c>
      <c r="I65">
        <v>1</v>
      </c>
      <c r="J65">
        <v>0</v>
      </c>
      <c r="K65">
        <v>0</v>
      </c>
      <c r="L65">
        <v>1</v>
      </c>
      <c r="M65">
        <v>0</v>
      </c>
      <c r="N65">
        <v>0</v>
      </c>
      <c r="O65">
        <v>281</v>
      </c>
      <c r="P65">
        <v>0</v>
      </c>
      <c r="Q65">
        <v>2</v>
      </c>
      <c r="R65">
        <v>283</v>
      </c>
      <c r="S65">
        <v>0</v>
      </c>
    </row>
    <row r="66" spans="1:19">
      <c r="A66">
        <v>51</v>
      </c>
      <c r="B66" t="s">
        <v>417</v>
      </c>
      <c r="C66">
        <v>8</v>
      </c>
      <c r="D66">
        <v>53</v>
      </c>
      <c r="E66">
        <v>111</v>
      </c>
      <c r="F66">
        <v>10</v>
      </c>
      <c r="G66">
        <v>3</v>
      </c>
      <c r="H66">
        <v>1</v>
      </c>
      <c r="I66">
        <v>3</v>
      </c>
      <c r="J66">
        <v>0</v>
      </c>
      <c r="K66">
        <v>3</v>
      </c>
      <c r="L66">
        <v>4</v>
      </c>
      <c r="M66">
        <v>7</v>
      </c>
      <c r="N66">
        <v>1</v>
      </c>
      <c r="O66">
        <v>204</v>
      </c>
      <c r="Q66">
        <v>1</v>
      </c>
      <c r="R66">
        <v>205</v>
      </c>
      <c r="S66">
        <v>0</v>
      </c>
    </row>
    <row r="67" spans="1:19">
      <c r="A67">
        <v>52</v>
      </c>
      <c r="B67" t="s">
        <v>418</v>
      </c>
      <c r="C67">
        <v>6</v>
      </c>
      <c r="D67">
        <v>145</v>
      </c>
      <c r="E67">
        <v>196</v>
      </c>
      <c r="F67">
        <v>4</v>
      </c>
      <c r="G67">
        <v>6</v>
      </c>
      <c r="H67">
        <v>0</v>
      </c>
      <c r="I67">
        <v>1</v>
      </c>
      <c r="J67">
        <v>1</v>
      </c>
      <c r="K67">
        <v>3</v>
      </c>
      <c r="L67">
        <v>4</v>
      </c>
      <c r="M67">
        <v>14</v>
      </c>
      <c r="N67">
        <v>3</v>
      </c>
      <c r="O67">
        <v>383</v>
      </c>
      <c r="P67">
        <v>0</v>
      </c>
      <c r="Q67">
        <v>5</v>
      </c>
      <c r="R67">
        <v>388</v>
      </c>
      <c r="S67">
        <v>0</v>
      </c>
    </row>
    <row r="68" spans="1:19">
      <c r="A68">
        <v>53</v>
      </c>
      <c r="B68" t="s">
        <v>419</v>
      </c>
      <c r="C68">
        <v>2</v>
      </c>
      <c r="D68">
        <v>113</v>
      </c>
      <c r="E68">
        <v>216</v>
      </c>
      <c r="F68">
        <v>3</v>
      </c>
      <c r="G68">
        <v>1</v>
      </c>
      <c r="H68">
        <v>0</v>
      </c>
      <c r="I68">
        <v>2</v>
      </c>
      <c r="J68">
        <v>0</v>
      </c>
      <c r="K68">
        <v>0</v>
      </c>
      <c r="L68">
        <v>1</v>
      </c>
      <c r="M68">
        <v>7</v>
      </c>
      <c r="N68">
        <v>0</v>
      </c>
      <c r="O68">
        <v>345</v>
      </c>
      <c r="P68">
        <v>0</v>
      </c>
      <c r="Q68">
        <v>1</v>
      </c>
      <c r="R68">
        <v>346</v>
      </c>
      <c r="S68">
        <v>0</v>
      </c>
    </row>
    <row r="69" spans="1:19">
      <c r="A69">
        <v>54</v>
      </c>
      <c r="B69" t="s">
        <v>420</v>
      </c>
      <c r="C69">
        <v>8</v>
      </c>
      <c r="D69">
        <v>233</v>
      </c>
      <c r="E69">
        <v>285</v>
      </c>
      <c r="F69">
        <v>7</v>
      </c>
      <c r="G69">
        <v>3</v>
      </c>
      <c r="H69">
        <v>2</v>
      </c>
      <c r="I69">
        <v>0</v>
      </c>
      <c r="J69">
        <v>0</v>
      </c>
      <c r="K69">
        <v>0</v>
      </c>
      <c r="L69">
        <v>6</v>
      </c>
      <c r="M69">
        <v>6</v>
      </c>
      <c r="N69">
        <v>2</v>
      </c>
      <c r="O69">
        <v>552</v>
      </c>
      <c r="P69">
        <v>0</v>
      </c>
      <c r="Q69">
        <v>6</v>
      </c>
      <c r="R69">
        <v>558</v>
      </c>
      <c r="S69">
        <v>0</v>
      </c>
    </row>
    <row r="70" spans="1:19">
      <c r="A70">
        <v>55</v>
      </c>
      <c r="B70" t="s">
        <v>421</v>
      </c>
      <c r="C70">
        <v>1</v>
      </c>
      <c r="D70">
        <v>74</v>
      </c>
      <c r="E70">
        <v>3</v>
      </c>
      <c r="F70">
        <v>0</v>
      </c>
      <c r="G70">
        <v>2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81</v>
      </c>
      <c r="P70">
        <v>0</v>
      </c>
      <c r="Q70">
        <v>0</v>
      </c>
      <c r="R70">
        <v>81</v>
      </c>
      <c r="S70">
        <v>0</v>
      </c>
    </row>
    <row r="71" spans="1:19">
      <c r="A71">
        <v>56</v>
      </c>
      <c r="B71" t="s">
        <v>422</v>
      </c>
      <c r="C71">
        <v>0</v>
      </c>
      <c r="D71">
        <v>77</v>
      </c>
      <c r="E71">
        <v>144</v>
      </c>
      <c r="F71">
        <v>1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2</v>
      </c>
      <c r="N71">
        <v>2</v>
      </c>
      <c r="O71">
        <v>227</v>
      </c>
      <c r="P71">
        <v>0</v>
      </c>
      <c r="Q71">
        <v>2</v>
      </c>
      <c r="R71">
        <v>229</v>
      </c>
      <c r="S71">
        <v>0</v>
      </c>
    </row>
    <row r="72" spans="1:19">
      <c r="A72">
        <v>57</v>
      </c>
      <c r="B72" t="s">
        <v>423</v>
      </c>
      <c r="C72">
        <v>2</v>
      </c>
      <c r="D72">
        <v>121</v>
      </c>
      <c r="E72">
        <v>52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175</v>
      </c>
      <c r="P72">
        <v>0</v>
      </c>
      <c r="Q72">
        <v>0</v>
      </c>
      <c r="R72">
        <v>175</v>
      </c>
      <c r="S72">
        <v>0</v>
      </c>
    </row>
    <row r="73" spans="1:19">
      <c r="A73">
        <v>58</v>
      </c>
      <c r="B73" t="s">
        <v>424</v>
      </c>
      <c r="C73">
        <v>3</v>
      </c>
      <c r="D73">
        <v>416</v>
      </c>
      <c r="E73">
        <v>77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4</v>
      </c>
      <c r="M73">
        <v>4</v>
      </c>
      <c r="N73">
        <v>1</v>
      </c>
      <c r="O73">
        <v>506</v>
      </c>
      <c r="P73">
        <v>0</v>
      </c>
      <c r="Q73">
        <v>0</v>
      </c>
      <c r="R73">
        <v>506</v>
      </c>
      <c r="S73">
        <v>0</v>
      </c>
    </row>
    <row r="74" spans="1:19">
      <c r="A74">
        <v>59</v>
      </c>
      <c r="B74" t="s">
        <v>425</v>
      </c>
      <c r="C74">
        <v>0</v>
      </c>
      <c r="D74">
        <v>140</v>
      </c>
      <c r="E74">
        <v>98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2</v>
      </c>
      <c r="N74">
        <v>1</v>
      </c>
      <c r="O74">
        <v>242</v>
      </c>
      <c r="P74">
        <v>0</v>
      </c>
      <c r="Q74">
        <v>0</v>
      </c>
      <c r="R74">
        <v>242</v>
      </c>
      <c r="S74">
        <v>0</v>
      </c>
    </row>
    <row r="75" spans="1:19">
      <c r="A75">
        <v>60</v>
      </c>
      <c r="B75" t="s">
        <v>426</v>
      </c>
      <c r="C75">
        <v>8</v>
      </c>
      <c r="D75">
        <v>306</v>
      </c>
      <c r="E75">
        <v>58</v>
      </c>
      <c r="F75">
        <v>2</v>
      </c>
      <c r="G75">
        <v>1</v>
      </c>
      <c r="H75">
        <v>0</v>
      </c>
      <c r="I75">
        <v>1</v>
      </c>
      <c r="J75">
        <v>0</v>
      </c>
      <c r="K75">
        <v>1</v>
      </c>
      <c r="L75">
        <v>0</v>
      </c>
      <c r="M75">
        <v>2</v>
      </c>
      <c r="N75">
        <v>2</v>
      </c>
      <c r="O75">
        <v>381</v>
      </c>
      <c r="P75">
        <v>0</v>
      </c>
      <c r="Q75">
        <v>0</v>
      </c>
      <c r="R75">
        <v>381</v>
      </c>
      <c r="S75">
        <v>0</v>
      </c>
    </row>
    <row r="76" spans="1:19">
      <c r="A76">
        <v>61</v>
      </c>
      <c r="B76" t="s">
        <v>427</v>
      </c>
      <c r="C76">
        <v>5</v>
      </c>
      <c r="D76">
        <v>117</v>
      </c>
      <c r="E76">
        <v>309</v>
      </c>
      <c r="F76">
        <v>6</v>
      </c>
      <c r="G76">
        <v>4</v>
      </c>
      <c r="H76">
        <v>3</v>
      </c>
      <c r="I76">
        <v>0</v>
      </c>
      <c r="J76">
        <v>0</v>
      </c>
      <c r="K76">
        <v>1</v>
      </c>
      <c r="L76">
        <v>5</v>
      </c>
      <c r="M76">
        <v>6</v>
      </c>
      <c r="N76">
        <v>2</v>
      </c>
      <c r="O76">
        <v>458</v>
      </c>
      <c r="P76">
        <v>0</v>
      </c>
      <c r="Q76">
        <v>6</v>
      </c>
      <c r="R76">
        <v>464</v>
      </c>
      <c r="S76">
        <v>0</v>
      </c>
    </row>
    <row r="77" spans="1:19">
      <c r="A77">
        <v>62</v>
      </c>
      <c r="B77" t="s">
        <v>428</v>
      </c>
      <c r="C77">
        <v>2</v>
      </c>
      <c r="D77">
        <v>19</v>
      </c>
      <c r="E77">
        <v>94</v>
      </c>
      <c r="F77">
        <v>2</v>
      </c>
      <c r="G77">
        <v>0</v>
      </c>
      <c r="H77">
        <v>0</v>
      </c>
      <c r="I77">
        <v>1</v>
      </c>
      <c r="J77">
        <v>0</v>
      </c>
      <c r="K77">
        <v>0</v>
      </c>
      <c r="L77">
        <v>1</v>
      </c>
      <c r="M77">
        <v>0</v>
      </c>
      <c r="N77">
        <v>1</v>
      </c>
      <c r="O77">
        <v>120</v>
      </c>
      <c r="P77">
        <v>0</v>
      </c>
      <c r="Q77">
        <v>2</v>
      </c>
      <c r="R77">
        <v>122</v>
      </c>
      <c r="S77">
        <v>0</v>
      </c>
    </row>
    <row r="78" spans="1:19">
      <c r="A78">
        <v>63</v>
      </c>
      <c r="B78" t="s">
        <v>429</v>
      </c>
      <c r="C78">
        <v>8</v>
      </c>
      <c r="D78">
        <v>41</v>
      </c>
      <c r="E78">
        <v>229</v>
      </c>
      <c r="F78">
        <v>4</v>
      </c>
      <c r="G78">
        <v>0</v>
      </c>
      <c r="H78">
        <v>0</v>
      </c>
      <c r="I78">
        <v>3</v>
      </c>
      <c r="J78">
        <v>1</v>
      </c>
      <c r="K78">
        <v>2</v>
      </c>
      <c r="L78">
        <v>8</v>
      </c>
      <c r="M78">
        <v>15</v>
      </c>
      <c r="N78">
        <v>2</v>
      </c>
      <c r="O78">
        <v>313</v>
      </c>
      <c r="P78">
        <v>0</v>
      </c>
      <c r="Q78">
        <v>11</v>
      </c>
      <c r="R78">
        <v>324</v>
      </c>
      <c r="S78">
        <v>0</v>
      </c>
    </row>
    <row r="79" spans="1:19">
      <c r="A79">
        <v>64</v>
      </c>
      <c r="B79" t="s">
        <v>430</v>
      </c>
      <c r="C79">
        <v>5</v>
      </c>
      <c r="D79">
        <v>20</v>
      </c>
      <c r="E79">
        <v>263</v>
      </c>
      <c r="F79">
        <v>2</v>
      </c>
      <c r="G79">
        <v>2</v>
      </c>
      <c r="H79">
        <v>0</v>
      </c>
      <c r="I79">
        <v>0</v>
      </c>
      <c r="J79">
        <v>0</v>
      </c>
      <c r="K79">
        <v>0</v>
      </c>
      <c r="L79">
        <v>2</v>
      </c>
      <c r="M79">
        <v>9</v>
      </c>
      <c r="N79">
        <v>2</v>
      </c>
      <c r="O79">
        <v>305</v>
      </c>
      <c r="P79">
        <v>0</v>
      </c>
      <c r="Q79">
        <v>9</v>
      </c>
      <c r="R79">
        <v>314</v>
      </c>
      <c r="S79">
        <v>0</v>
      </c>
    </row>
    <row r="80" spans="1:19">
      <c r="A80">
        <v>65</v>
      </c>
      <c r="B80" t="s">
        <v>431</v>
      </c>
      <c r="C80">
        <v>1</v>
      </c>
      <c r="D80">
        <v>3</v>
      </c>
      <c r="E80">
        <v>330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1</v>
      </c>
      <c r="O80">
        <v>337</v>
      </c>
      <c r="P80">
        <v>0</v>
      </c>
      <c r="Q80">
        <v>0</v>
      </c>
      <c r="R80">
        <v>337</v>
      </c>
      <c r="S80">
        <v>0</v>
      </c>
    </row>
    <row r="81" spans="1:19">
      <c r="A81">
        <v>66</v>
      </c>
      <c r="B81" t="s">
        <v>432</v>
      </c>
      <c r="C81">
        <v>2</v>
      </c>
      <c r="D81">
        <v>2</v>
      </c>
      <c r="E81">
        <v>93</v>
      </c>
      <c r="F81">
        <v>1</v>
      </c>
      <c r="G81">
        <v>1</v>
      </c>
      <c r="H81">
        <v>1</v>
      </c>
      <c r="I81">
        <v>0</v>
      </c>
      <c r="J81">
        <v>0</v>
      </c>
      <c r="K81">
        <v>2</v>
      </c>
      <c r="L81">
        <v>0</v>
      </c>
      <c r="M81">
        <v>2</v>
      </c>
      <c r="N81">
        <v>0</v>
      </c>
      <c r="O81">
        <v>104</v>
      </c>
      <c r="P81">
        <v>0</v>
      </c>
      <c r="Q81">
        <v>0</v>
      </c>
      <c r="R81">
        <v>104</v>
      </c>
      <c r="S81">
        <v>0</v>
      </c>
    </row>
    <row r="82" spans="1:19">
      <c r="A82">
        <v>67</v>
      </c>
      <c r="B82" t="s">
        <v>433</v>
      </c>
      <c r="C82">
        <v>1</v>
      </c>
      <c r="D82">
        <v>24</v>
      </c>
      <c r="E82">
        <v>427</v>
      </c>
      <c r="F82">
        <v>7</v>
      </c>
      <c r="G82">
        <v>0</v>
      </c>
      <c r="H82">
        <v>1</v>
      </c>
      <c r="I82">
        <v>1</v>
      </c>
      <c r="J82">
        <v>1</v>
      </c>
      <c r="K82">
        <v>1</v>
      </c>
      <c r="L82">
        <v>0</v>
      </c>
      <c r="M82">
        <v>0</v>
      </c>
      <c r="N82">
        <v>0</v>
      </c>
      <c r="O82">
        <v>463</v>
      </c>
      <c r="P82">
        <v>0</v>
      </c>
      <c r="Q82">
        <v>2</v>
      </c>
      <c r="R82">
        <v>465</v>
      </c>
      <c r="S82">
        <v>0</v>
      </c>
    </row>
    <row r="83" spans="1:19">
      <c r="A83">
        <v>68</v>
      </c>
      <c r="B83" t="s">
        <v>434</v>
      </c>
      <c r="C83">
        <v>4</v>
      </c>
      <c r="D83">
        <v>8</v>
      </c>
      <c r="E83">
        <v>250</v>
      </c>
      <c r="F83">
        <v>4</v>
      </c>
      <c r="G83">
        <v>3</v>
      </c>
      <c r="H83">
        <v>0</v>
      </c>
      <c r="I83">
        <v>1</v>
      </c>
      <c r="J83">
        <v>2</v>
      </c>
      <c r="K83">
        <v>0</v>
      </c>
      <c r="L83">
        <v>1</v>
      </c>
      <c r="M83">
        <v>2</v>
      </c>
      <c r="N83">
        <v>0</v>
      </c>
      <c r="O83">
        <v>275</v>
      </c>
      <c r="P83">
        <v>0</v>
      </c>
      <c r="Q83">
        <v>1</v>
      </c>
      <c r="R83">
        <v>276</v>
      </c>
      <c r="S83">
        <v>0</v>
      </c>
    </row>
    <row r="84" spans="1:19">
      <c r="A84">
        <v>69</v>
      </c>
      <c r="B84" t="s">
        <v>435</v>
      </c>
      <c r="C84">
        <v>3</v>
      </c>
      <c r="D84">
        <v>38</v>
      </c>
      <c r="E84">
        <v>335</v>
      </c>
      <c r="F84">
        <v>8</v>
      </c>
      <c r="G84">
        <v>3</v>
      </c>
      <c r="H84">
        <v>6</v>
      </c>
      <c r="I84">
        <v>0</v>
      </c>
      <c r="J84">
        <v>1</v>
      </c>
      <c r="K84">
        <v>1</v>
      </c>
      <c r="L84">
        <v>7</v>
      </c>
      <c r="M84">
        <v>1</v>
      </c>
      <c r="N84">
        <v>1</v>
      </c>
      <c r="O84">
        <v>404</v>
      </c>
      <c r="P84">
        <v>0</v>
      </c>
      <c r="Q84">
        <v>2</v>
      </c>
      <c r="R84">
        <v>406</v>
      </c>
      <c r="S84">
        <v>0</v>
      </c>
    </row>
    <row r="85" spans="1:19">
      <c r="A85">
        <v>70</v>
      </c>
      <c r="B85" t="s">
        <v>436</v>
      </c>
      <c r="C85">
        <v>3</v>
      </c>
      <c r="D85">
        <v>20</v>
      </c>
      <c r="E85">
        <v>249</v>
      </c>
      <c r="F85">
        <v>9</v>
      </c>
      <c r="G85">
        <v>0</v>
      </c>
      <c r="H85">
        <v>0</v>
      </c>
      <c r="I85">
        <v>2</v>
      </c>
      <c r="J85">
        <v>1</v>
      </c>
      <c r="K85">
        <v>0</v>
      </c>
      <c r="L85">
        <v>2</v>
      </c>
      <c r="M85">
        <v>5</v>
      </c>
      <c r="N85">
        <v>0</v>
      </c>
      <c r="O85">
        <v>291</v>
      </c>
      <c r="P85">
        <v>0</v>
      </c>
      <c r="Q85">
        <v>5</v>
      </c>
      <c r="R85">
        <v>296</v>
      </c>
      <c r="S85">
        <v>0</v>
      </c>
    </row>
    <row r="86" spans="1:19">
      <c r="A86">
        <v>71</v>
      </c>
      <c r="B86" t="s">
        <v>437</v>
      </c>
      <c r="C86">
        <v>4</v>
      </c>
      <c r="D86">
        <v>17</v>
      </c>
      <c r="E86">
        <v>289</v>
      </c>
      <c r="F86">
        <v>3</v>
      </c>
      <c r="G86">
        <v>0</v>
      </c>
      <c r="H86">
        <v>0</v>
      </c>
      <c r="I86">
        <v>0</v>
      </c>
      <c r="J86">
        <v>0</v>
      </c>
      <c r="K86">
        <v>3</v>
      </c>
      <c r="L86">
        <v>3</v>
      </c>
      <c r="M86">
        <v>8</v>
      </c>
      <c r="N86">
        <v>2</v>
      </c>
      <c r="O86">
        <v>329</v>
      </c>
      <c r="P86">
        <v>0</v>
      </c>
      <c r="Q86">
        <v>6</v>
      </c>
      <c r="R86">
        <v>335</v>
      </c>
      <c r="S86">
        <v>0</v>
      </c>
    </row>
    <row r="87" spans="1:19">
      <c r="A87">
        <v>72</v>
      </c>
      <c r="B87" t="s">
        <v>438</v>
      </c>
      <c r="C87">
        <v>12</v>
      </c>
      <c r="D87">
        <v>14</v>
      </c>
      <c r="E87">
        <v>364</v>
      </c>
      <c r="F87">
        <v>23</v>
      </c>
      <c r="G87">
        <v>3</v>
      </c>
      <c r="H87">
        <v>3</v>
      </c>
      <c r="I87">
        <v>4</v>
      </c>
      <c r="J87">
        <v>0</v>
      </c>
      <c r="K87">
        <v>2</v>
      </c>
      <c r="L87">
        <v>8</v>
      </c>
      <c r="M87">
        <v>20</v>
      </c>
      <c r="N87">
        <v>3</v>
      </c>
      <c r="O87">
        <v>456</v>
      </c>
      <c r="P87">
        <v>0</v>
      </c>
      <c r="Q87">
        <v>23</v>
      </c>
      <c r="R87">
        <v>479</v>
      </c>
      <c r="S87">
        <v>0</v>
      </c>
    </row>
    <row r="88" spans="1:19">
      <c r="A88">
        <v>73</v>
      </c>
      <c r="B88" t="s">
        <v>439</v>
      </c>
      <c r="C88">
        <v>10</v>
      </c>
      <c r="D88">
        <v>13</v>
      </c>
      <c r="E88">
        <v>282</v>
      </c>
      <c r="F88">
        <v>7</v>
      </c>
      <c r="G88">
        <v>1</v>
      </c>
      <c r="H88">
        <v>2</v>
      </c>
      <c r="I88">
        <v>2</v>
      </c>
      <c r="J88">
        <v>0</v>
      </c>
      <c r="K88">
        <v>0</v>
      </c>
      <c r="L88">
        <v>1</v>
      </c>
      <c r="M88">
        <v>7</v>
      </c>
      <c r="N88">
        <v>2</v>
      </c>
      <c r="O88">
        <v>327</v>
      </c>
      <c r="P88">
        <v>0</v>
      </c>
      <c r="Q88">
        <v>3</v>
      </c>
      <c r="R88">
        <v>330</v>
      </c>
      <c r="S88">
        <v>0</v>
      </c>
    </row>
    <row r="89" spans="1:19">
      <c r="A89">
        <v>74</v>
      </c>
      <c r="B89" t="s">
        <v>440</v>
      </c>
      <c r="C89">
        <v>7</v>
      </c>
      <c r="D89">
        <v>43</v>
      </c>
      <c r="E89">
        <v>393</v>
      </c>
      <c r="F89">
        <v>3</v>
      </c>
      <c r="G89">
        <v>4</v>
      </c>
      <c r="H89">
        <v>13</v>
      </c>
      <c r="I89">
        <v>1</v>
      </c>
      <c r="J89">
        <v>1</v>
      </c>
      <c r="K89">
        <v>2</v>
      </c>
      <c r="L89">
        <v>1</v>
      </c>
      <c r="M89">
        <v>1</v>
      </c>
      <c r="N89">
        <v>1</v>
      </c>
      <c r="O89">
        <v>470</v>
      </c>
      <c r="P89">
        <v>0</v>
      </c>
      <c r="Q89">
        <v>4</v>
      </c>
      <c r="R89">
        <v>474</v>
      </c>
      <c r="S89">
        <v>0</v>
      </c>
    </row>
    <row r="90" spans="1:19">
      <c r="A90">
        <v>75</v>
      </c>
      <c r="B90" t="s">
        <v>441</v>
      </c>
      <c r="C90">
        <v>1</v>
      </c>
      <c r="D90">
        <v>16</v>
      </c>
      <c r="E90">
        <v>410</v>
      </c>
      <c r="F90">
        <v>3</v>
      </c>
      <c r="G90">
        <v>0</v>
      </c>
      <c r="H90">
        <v>2</v>
      </c>
      <c r="I90">
        <v>1</v>
      </c>
      <c r="J90">
        <v>0</v>
      </c>
      <c r="K90">
        <v>2</v>
      </c>
      <c r="L90">
        <v>10</v>
      </c>
      <c r="M90">
        <v>2</v>
      </c>
      <c r="N90">
        <v>0</v>
      </c>
      <c r="O90">
        <v>447</v>
      </c>
      <c r="P90">
        <v>0</v>
      </c>
      <c r="Q90">
        <v>1</v>
      </c>
      <c r="R90">
        <v>448</v>
      </c>
      <c r="S90">
        <v>0</v>
      </c>
    </row>
    <row r="91" spans="1:19">
      <c r="A91">
        <v>76</v>
      </c>
      <c r="B91" t="s">
        <v>442</v>
      </c>
      <c r="C91">
        <v>0</v>
      </c>
      <c r="D91">
        <v>7</v>
      </c>
      <c r="E91">
        <v>329</v>
      </c>
      <c r="F91">
        <v>0</v>
      </c>
      <c r="G91">
        <v>1</v>
      </c>
      <c r="H91">
        <v>2</v>
      </c>
      <c r="I91">
        <v>0</v>
      </c>
      <c r="J91">
        <v>0</v>
      </c>
      <c r="K91">
        <v>0</v>
      </c>
      <c r="L91">
        <v>1</v>
      </c>
      <c r="M91">
        <v>2</v>
      </c>
      <c r="N91">
        <v>0</v>
      </c>
      <c r="O91">
        <v>342</v>
      </c>
      <c r="P91">
        <v>0</v>
      </c>
      <c r="Q91">
        <v>2</v>
      </c>
      <c r="R91">
        <v>344</v>
      </c>
      <c r="S91">
        <v>0</v>
      </c>
    </row>
    <row r="92" spans="1:19">
      <c r="A92">
        <v>77</v>
      </c>
      <c r="B92" t="s">
        <v>443</v>
      </c>
      <c r="C92">
        <v>2</v>
      </c>
      <c r="D92">
        <v>36</v>
      </c>
      <c r="E92">
        <v>522</v>
      </c>
      <c r="F92">
        <v>7</v>
      </c>
      <c r="G92">
        <v>0</v>
      </c>
      <c r="H92">
        <v>3</v>
      </c>
      <c r="I92">
        <v>0</v>
      </c>
      <c r="J92">
        <v>1</v>
      </c>
      <c r="K92">
        <v>0</v>
      </c>
      <c r="L92">
        <v>1</v>
      </c>
      <c r="M92">
        <v>5</v>
      </c>
      <c r="N92">
        <v>2</v>
      </c>
      <c r="O92">
        <v>579</v>
      </c>
      <c r="P92">
        <v>0</v>
      </c>
      <c r="Q92">
        <v>2</v>
      </c>
      <c r="R92">
        <v>581</v>
      </c>
      <c r="S92">
        <v>0</v>
      </c>
    </row>
    <row r="93" spans="1:19">
      <c r="A93">
        <v>78</v>
      </c>
      <c r="B93" t="s">
        <v>444</v>
      </c>
      <c r="C93">
        <v>0</v>
      </c>
      <c r="D93">
        <v>76</v>
      </c>
      <c r="E93">
        <v>238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1</v>
      </c>
      <c r="M93">
        <v>3</v>
      </c>
      <c r="N93">
        <v>1</v>
      </c>
      <c r="O93">
        <v>320</v>
      </c>
      <c r="P93">
        <v>0</v>
      </c>
      <c r="Q93">
        <v>1</v>
      </c>
      <c r="R93">
        <v>321</v>
      </c>
      <c r="S93">
        <v>0</v>
      </c>
    </row>
    <row r="94" spans="1:19">
      <c r="A94">
        <v>79</v>
      </c>
      <c r="B94" t="s">
        <v>445</v>
      </c>
      <c r="C94">
        <v>1</v>
      </c>
      <c r="D94">
        <v>39</v>
      </c>
      <c r="E94">
        <v>142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1</v>
      </c>
      <c r="M94">
        <v>0</v>
      </c>
      <c r="N94">
        <v>0</v>
      </c>
      <c r="O94">
        <v>184</v>
      </c>
      <c r="P94">
        <v>0</v>
      </c>
      <c r="Q94">
        <v>0</v>
      </c>
      <c r="R94">
        <v>184</v>
      </c>
      <c r="S94">
        <v>0</v>
      </c>
    </row>
    <row r="95" spans="1:19">
      <c r="A95">
        <v>80</v>
      </c>
      <c r="B95" t="s">
        <v>446</v>
      </c>
      <c r="C95">
        <v>0</v>
      </c>
      <c r="D95">
        <v>30</v>
      </c>
      <c r="E95">
        <v>441</v>
      </c>
      <c r="F95">
        <v>3</v>
      </c>
      <c r="G95">
        <v>3</v>
      </c>
      <c r="H95">
        <v>0</v>
      </c>
      <c r="I95">
        <v>1</v>
      </c>
      <c r="J95">
        <v>0</v>
      </c>
      <c r="K95">
        <v>0</v>
      </c>
      <c r="L95">
        <v>2</v>
      </c>
      <c r="M95">
        <v>2</v>
      </c>
      <c r="N95">
        <v>0</v>
      </c>
      <c r="O95">
        <v>482</v>
      </c>
      <c r="P95">
        <v>0</v>
      </c>
      <c r="Q95">
        <v>1</v>
      </c>
      <c r="R95">
        <v>483</v>
      </c>
      <c r="S95">
        <v>0</v>
      </c>
    </row>
    <row r="96" spans="1:19">
      <c r="A96">
        <v>81</v>
      </c>
      <c r="B96" t="s">
        <v>447</v>
      </c>
      <c r="C96">
        <v>0</v>
      </c>
      <c r="D96">
        <v>2</v>
      </c>
      <c r="E96">
        <v>113</v>
      </c>
      <c r="F96">
        <v>3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119</v>
      </c>
      <c r="P96">
        <v>0</v>
      </c>
      <c r="Q96">
        <v>0</v>
      </c>
      <c r="R96">
        <v>119</v>
      </c>
      <c r="S96">
        <v>0</v>
      </c>
    </row>
    <row r="97" spans="1:19">
      <c r="A97">
        <v>82</v>
      </c>
      <c r="B97" t="s">
        <v>448</v>
      </c>
      <c r="C97">
        <v>2</v>
      </c>
      <c r="D97">
        <v>51</v>
      </c>
      <c r="E97">
        <v>167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221</v>
      </c>
      <c r="P97">
        <v>0</v>
      </c>
      <c r="Q97">
        <v>0</v>
      </c>
      <c r="R97">
        <v>221</v>
      </c>
      <c r="S97">
        <v>0</v>
      </c>
    </row>
    <row r="98" spans="1:19">
      <c r="A98">
        <v>83</v>
      </c>
      <c r="B98" t="s">
        <v>449</v>
      </c>
      <c r="C98">
        <v>2</v>
      </c>
      <c r="D98">
        <v>71</v>
      </c>
      <c r="E98">
        <v>359</v>
      </c>
      <c r="F98">
        <v>4</v>
      </c>
      <c r="G98">
        <v>2</v>
      </c>
      <c r="H98">
        <v>1</v>
      </c>
      <c r="I98">
        <v>1</v>
      </c>
      <c r="J98">
        <v>1</v>
      </c>
      <c r="K98">
        <v>2</v>
      </c>
      <c r="L98">
        <v>4</v>
      </c>
      <c r="M98">
        <v>5</v>
      </c>
      <c r="N98">
        <v>1</v>
      </c>
      <c r="O98">
        <v>453</v>
      </c>
      <c r="P98">
        <v>0</v>
      </c>
      <c r="Q98">
        <v>3</v>
      </c>
      <c r="R98">
        <v>456</v>
      </c>
      <c r="S98">
        <v>0</v>
      </c>
    </row>
    <row r="99" spans="1:19">
      <c r="A99">
        <v>84</v>
      </c>
      <c r="B99" t="s">
        <v>450</v>
      </c>
      <c r="C99">
        <v>8</v>
      </c>
      <c r="D99">
        <v>260</v>
      </c>
      <c r="E99">
        <v>146</v>
      </c>
      <c r="F99">
        <v>7</v>
      </c>
      <c r="G99">
        <v>1</v>
      </c>
      <c r="H99">
        <v>3</v>
      </c>
      <c r="I99">
        <v>2</v>
      </c>
      <c r="J99">
        <v>2</v>
      </c>
      <c r="K99">
        <v>3</v>
      </c>
      <c r="L99">
        <v>1</v>
      </c>
      <c r="M99">
        <v>10</v>
      </c>
      <c r="N99">
        <v>3</v>
      </c>
      <c r="O99">
        <v>446</v>
      </c>
      <c r="P99">
        <v>0</v>
      </c>
      <c r="Q99">
        <v>16</v>
      </c>
      <c r="R99">
        <v>462</v>
      </c>
      <c r="S99">
        <v>0</v>
      </c>
    </row>
    <row r="100" spans="1:19">
      <c r="A100">
        <v>85</v>
      </c>
      <c r="B100" t="s">
        <v>451</v>
      </c>
      <c r="C100">
        <v>11</v>
      </c>
      <c r="D100">
        <v>107</v>
      </c>
      <c r="E100">
        <v>195</v>
      </c>
      <c r="F100">
        <v>5</v>
      </c>
      <c r="G100">
        <v>2</v>
      </c>
      <c r="H100">
        <v>0</v>
      </c>
      <c r="I100">
        <v>2</v>
      </c>
      <c r="J100">
        <v>2</v>
      </c>
      <c r="K100">
        <v>1</v>
      </c>
      <c r="L100">
        <v>5</v>
      </c>
      <c r="M100">
        <v>7</v>
      </c>
      <c r="N100">
        <v>3</v>
      </c>
      <c r="O100">
        <v>340</v>
      </c>
      <c r="P100">
        <v>0</v>
      </c>
      <c r="Q100">
        <v>17</v>
      </c>
      <c r="R100">
        <v>357</v>
      </c>
      <c r="S100">
        <v>0</v>
      </c>
    </row>
    <row r="101" spans="1:19">
      <c r="A101">
        <v>86</v>
      </c>
      <c r="B101" t="s">
        <v>452</v>
      </c>
      <c r="C101">
        <v>3</v>
      </c>
      <c r="D101">
        <v>19</v>
      </c>
      <c r="E101">
        <v>263</v>
      </c>
      <c r="F101">
        <v>10</v>
      </c>
      <c r="G101">
        <v>3</v>
      </c>
      <c r="H101">
        <v>4</v>
      </c>
      <c r="I101">
        <v>0</v>
      </c>
      <c r="J101">
        <v>0</v>
      </c>
      <c r="K101">
        <v>1</v>
      </c>
      <c r="L101">
        <v>21</v>
      </c>
      <c r="M101">
        <v>10</v>
      </c>
      <c r="N101">
        <v>1</v>
      </c>
      <c r="O101">
        <v>335</v>
      </c>
      <c r="P101">
        <v>0</v>
      </c>
      <c r="Q101">
        <v>6</v>
      </c>
      <c r="R101">
        <v>341</v>
      </c>
      <c r="S101">
        <v>0</v>
      </c>
    </row>
    <row r="102" spans="1:19">
      <c r="A102">
        <v>87</v>
      </c>
      <c r="B102" t="s">
        <v>453</v>
      </c>
      <c r="C102">
        <v>9</v>
      </c>
      <c r="D102">
        <v>40</v>
      </c>
      <c r="E102">
        <v>283</v>
      </c>
      <c r="F102">
        <v>6</v>
      </c>
      <c r="G102">
        <v>1</v>
      </c>
      <c r="H102">
        <v>1</v>
      </c>
      <c r="I102">
        <v>4</v>
      </c>
      <c r="J102">
        <v>2</v>
      </c>
      <c r="K102">
        <v>3</v>
      </c>
      <c r="L102">
        <v>4</v>
      </c>
      <c r="M102">
        <v>10</v>
      </c>
      <c r="N102">
        <v>3</v>
      </c>
      <c r="O102">
        <v>366</v>
      </c>
      <c r="P102">
        <v>0</v>
      </c>
      <c r="Q102">
        <v>10</v>
      </c>
      <c r="R102">
        <v>376</v>
      </c>
      <c r="S102">
        <v>0</v>
      </c>
    </row>
    <row r="103" spans="1:19">
      <c r="A103">
        <v>88</v>
      </c>
      <c r="B103" t="s">
        <v>454</v>
      </c>
      <c r="C103">
        <v>0</v>
      </c>
      <c r="D103">
        <v>56</v>
      </c>
      <c r="E103">
        <v>177</v>
      </c>
      <c r="F103">
        <v>1</v>
      </c>
      <c r="G103">
        <v>0</v>
      </c>
      <c r="H103">
        <v>1</v>
      </c>
      <c r="I103">
        <v>2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238</v>
      </c>
      <c r="P103">
        <v>0</v>
      </c>
      <c r="Q103">
        <v>2</v>
      </c>
      <c r="R103">
        <v>240</v>
      </c>
      <c r="S103">
        <v>0</v>
      </c>
    </row>
    <row r="104" spans="1:19">
      <c r="A104">
        <v>89</v>
      </c>
      <c r="B104" t="s">
        <v>455</v>
      </c>
      <c r="C104">
        <v>1</v>
      </c>
      <c r="D104">
        <v>11</v>
      </c>
      <c r="E104">
        <v>298</v>
      </c>
      <c r="F104">
        <v>2</v>
      </c>
      <c r="G104">
        <v>0</v>
      </c>
      <c r="H104">
        <v>1</v>
      </c>
      <c r="I104">
        <v>1</v>
      </c>
      <c r="J104">
        <v>0</v>
      </c>
      <c r="K104">
        <v>0</v>
      </c>
      <c r="L104">
        <v>3</v>
      </c>
      <c r="M104">
        <v>7</v>
      </c>
      <c r="N104">
        <v>3</v>
      </c>
      <c r="O104">
        <v>327</v>
      </c>
      <c r="P104">
        <v>0</v>
      </c>
      <c r="Q104">
        <v>1</v>
      </c>
      <c r="R104">
        <v>328</v>
      </c>
      <c r="S104">
        <v>0</v>
      </c>
    </row>
    <row r="105" spans="1:19">
      <c r="A105">
        <v>90</v>
      </c>
      <c r="B105" t="s">
        <v>456</v>
      </c>
      <c r="C105">
        <v>1</v>
      </c>
      <c r="D105">
        <v>20</v>
      </c>
      <c r="E105">
        <v>524</v>
      </c>
      <c r="F105">
        <v>9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3</v>
      </c>
      <c r="M105">
        <v>6</v>
      </c>
      <c r="N105">
        <v>1</v>
      </c>
      <c r="O105">
        <v>565</v>
      </c>
      <c r="P105">
        <v>0</v>
      </c>
      <c r="Q105">
        <v>3</v>
      </c>
      <c r="R105">
        <v>568</v>
      </c>
      <c r="S105">
        <v>0</v>
      </c>
    </row>
    <row r="106" spans="1:19">
      <c r="A106">
        <v>91</v>
      </c>
      <c r="B106" t="s">
        <v>457</v>
      </c>
      <c r="C106">
        <v>1</v>
      </c>
      <c r="D106">
        <v>6</v>
      </c>
      <c r="E106">
        <v>372</v>
      </c>
      <c r="F106">
        <v>1</v>
      </c>
      <c r="G106">
        <v>0</v>
      </c>
      <c r="H106">
        <v>1</v>
      </c>
      <c r="I106">
        <v>0</v>
      </c>
      <c r="J106">
        <v>1</v>
      </c>
      <c r="K106">
        <v>0</v>
      </c>
      <c r="L106">
        <v>2</v>
      </c>
      <c r="M106">
        <v>1</v>
      </c>
      <c r="N106">
        <v>1</v>
      </c>
      <c r="O106">
        <v>386</v>
      </c>
      <c r="P106">
        <v>0</v>
      </c>
      <c r="Q106">
        <v>1</v>
      </c>
      <c r="R106">
        <v>387</v>
      </c>
      <c r="S106">
        <v>0</v>
      </c>
    </row>
    <row r="107" spans="1:19">
      <c r="A107">
        <v>92</v>
      </c>
      <c r="B107" t="s">
        <v>458</v>
      </c>
      <c r="C107">
        <v>4</v>
      </c>
      <c r="D107">
        <v>75</v>
      </c>
      <c r="E107">
        <v>271</v>
      </c>
      <c r="F107">
        <v>4</v>
      </c>
      <c r="G107">
        <v>1</v>
      </c>
      <c r="H107">
        <v>0</v>
      </c>
      <c r="I107">
        <v>1</v>
      </c>
      <c r="J107">
        <v>0</v>
      </c>
      <c r="K107">
        <v>0</v>
      </c>
      <c r="L107">
        <v>2</v>
      </c>
      <c r="M107">
        <v>2</v>
      </c>
      <c r="N107">
        <v>1</v>
      </c>
      <c r="O107">
        <v>361</v>
      </c>
      <c r="P107">
        <v>0</v>
      </c>
      <c r="Q107">
        <v>0</v>
      </c>
      <c r="R107">
        <v>361</v>
      </c>
      <c r="S107">
        <v>0</v>
      </c>
    </row>
    <row r="108" spans="1:19">
      <c r="A108">
        <v>93</v>
      </c>
      <c r="B108" t="s">
        <v>459</v>
      </c>
      <c r="C108">
        <v>1</v>
      </c>
      <c r="D108">
        <v>9</v>
      </c>
      <c r="E108">
        <v>238</v>
      </c>
      <c r="F108">
        <v>6</v>
      </c>
      <c r="G108">
        <v>2</v>
      </c>
      <c r="H108">
        <v>2</v>
      </c>
      <c r="I108">
        <v>0</v>
      </c>
      <c r="J108">
        <v>0</v>
      </c>
      <c r="K108">
        <v>0</v>
      </c>
      <c r="L108">
        <v>1</v>
      </c>
      <c r="M108">
        <v>2</v>
      </c>
      <c r="N108">
        <v>2</v>
      </c>
      <c r="O108">
        <v>263</v>
      </c>
      <c r="P108">
        <v>0</v>
      </c>
      <c r="Q108">
        <v>7</v>
      </c>
      <c r="R108">
        <v>270</v>
      </c>
      <c r="S108">
        <v>0</v>
      </c>
    </row>
    <row r="109" spans="1:19">
      <c r="A109">
        <v>94</v>
      </c>
      <c r="B109" t="s">
        <v>460</v>
      </c>
      <c r="C109">
        <v>4</v>
      </c>
      <c r="D109">
        <v>29</v>
      </c>
      <c r="E109">
        <v>111</v>
      </c>
      <c r="F109">
        <v>5</v>
      </c>
      <c r="G109">
        <v>1</v>
      </c>
      <c r="H109">
        <v>2</v>
      </c>
      <c r="I109">
        <v>0</v>
      </c>
      <c r="J109">
        <v>2</v>
      </c>
      <c r="K109">
        <v>2</v>
      </c>
      <c r="L109">
        <v>5</v>
      </c>
      <c r="M109">
        <v>10</v>
      </c>
      <c r="N109">
        <v>4</v>
      </c>
      <c r="O109">
        <v>175</v>
      </c>
      <c r="P109">
        <v>0</v>
      </c>
      <c r="Q109">
        <v>7</v>
      </c>
      <c r="R109">
        <v>182</v>
      </c>
      <c r="S109">
        <v>0</v>
      </c>
    </row>
    <row r="110" spans="1:19">
      <c r="A110">
        <v>95</v>
      </c>
      <c r="B110" t="s">
        <v>461</v>
      </c>
      <c r="C110">
        <v>8</v>
      </c>
      <c r="D110">
        <v>14</v>
      </c>
      <c r="E110">
        <v>186</v>
      </c>
      <c r="F110">
        <v>4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5</v>
      </c>
      <c r="M110">
        <v>3</v>
      </c>
      <c r="N110">
        <v>2</v>
      </c>
      <c r="O110">
        <v>223</v>
      </c>
      <c r="P110">
        <v>0</v>
      </c>
      <c r="Q110">
        <v>6</v>
      </c>
      <c r="R110">
        <v>229</v>
      </c>
      <c r="S110">
        <v>0</v>
      </c>
    </row>
    <row r="111" spans="1:19">
      <c r="A111">
        <v>96</v>
      </c>
      <c r="B111" t="s">
        <v>462</v>
      </c>
      <c r="C111">
        <v>5</v>
      </c>
      <c r="D111">
        <v>79</v>
      </c>
      <c r="E111">
        <v>233</v>
      </c>
      <c r="F111">
        <v>2</v>
      </c>
      <c r="G111">
        <v>3</v>
      </c>
      <c r="H111">
        <v>1</v>
      </c>
      <c r="I111">
        <v>0</v>
      </c>
      <c r="J111">
        <v>1</v>
      </c>
      <c r="K111">
        <v>2</v>
      </c>
      <c r="L111">
        <v>1</v>
      </c>
      <c r="M111">
        <v>4</v>
      </c>
      <c r="N111">
        <v>6</v>
      </c>
      <c r="O111">
        <v>337</v>
      </c>
      <c r="P111">
        <v>0</v>
      </c>
      <c r="Q111">
        <v>6</v>
      </c>
      <c r="R111">
        <v>343</v>
      </c>
      <c r="S111">
        <v>0</v>
      </c>
    </row>
    <row r="112" spans="1:19">
      <c r="A112">
        <v>97</v>
      </c>
      <c r="B112" t="s">
        <v>463</v>
      </c>
      <c r="C112">
        <v>15</v>
      </c>
      <c r="D112">
        <v>235</v>
      </c>
      <c r="E112">
        <v>217</v>
      </c>
      <c r="F112">
        <v>4</v>
      </c>
      <c r="G112">
        <v>1</v>
      </c>
      <c r="H112">
        <v>0</v>
      </c>
      <c r="I112">
        <v>2</v>
      </c>
      <c r="J112">
        <v>0</v>
      </c>
      <c r="K112">
        <v>1</v>
      </c>
      <c r="L112">
        <v>3</v>
      </c>
      <c r="M112">
        <v>1</v>
      </c>
      <c r="N112">
        <v>5</v>
      </c>
      <c r="O112">
        <v>484</v>
      </c>
      <c r="P112">
        <v>0</v>
      </c>
      <c r="Q112">
        <v>0</v>
      </c>
      <c r="R112">
        <v>484</v>
      </c>
      <c r="S112">
        <v>0</v>
      </c>
    </row>
    <row r="113" spans="1:19">
      <c r="A113">
        <v>98</v>
      </c>
      <c r="B113" t="s">
        <v>464</v>
      </c>
      <c r="C113">
        <v>1</v>
      </c>
      <c r="D113">
        <v>109</v>
      </c>
      <c r="E113">
        <v>17</v>
      </c>
      <c r="F113">
        <v>2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2</v>
      </c>
      <c r="M113">
        <v>2</v>
      </c>
      <c r="N113">
        <v>4</v>
      </c>
      <c r="O113">
        <v>138</v>
      </c>
      <c r="P113">
        <v>0</v>
      </c>
      <c r="Q113">
        <v>0</v>
      </c>
      <c r="R113">
        <v>138</v>
      </c>
      <c r="S113">
        <v>0</v>
      </c>
    </row>
    <row r="114" spans="1:19">
      <c r="A114">
        <v>99</v>
      </c>
      <c r="B114" t="s">
        <v>465</v>
      </c>
      <c r="C114">
        <v>4</v>
      </c>
      <c r="D114">
        <v>118</v>
      </c>
      <c r="E114">
        <v>106</v>
      </c>
      <c r="F114">
        <v>3</v>
      </c>
      <c r="G114">
        <v>0</v>
      </c>
      <c r="H114">
        <v>1</v>
      </c>
      <c r="I114">
        <v>1</v>
      </c>
      <c r="J114">
        <v>0</v>
      </c>
      <c r="K114">
        <v>1</v>
      </c>
      <c r="L114">
        <v>0</v>
      </c>
      <c r="M114">
        <v>1</v>
      </c>
      <c r="N114">
        <v>2</v>
      </c>
      <c r="O114">
        <v>237</v>
      </c>
      <c r="P114">
        <v>0</v>
      </c>
      <c r="Q114">
        <v>0</v>
      </c>
      <c r="R114">
        <v>237</v>
      </c>
      <c r="S114">
        <v>0</v>
      </c>
    </row>
    <row r="115" spans="1:19">
      <c r="A115">
        <v>100</v>
      </c>
      <c r="B115" t="s">
        <v>466</v>
      </c>
      <c r="C115">
        <v>2</v>
      </c>
      <c r="D115">
        <v>36</v>
      </c>
      <c r="E115">
        <v>416</v>
      </c>
      <c r="F115">
        <v>6</v>
      </c>
      <c r="G115">
        <v>0</v>
      </c>
      <c r="H115">
        <v>2</v>
      </c>
      <c r="I115">
        <v>0</v>
      </c>
      <c r="J115">
        <v>2</v>
      </c>
      <c r="K115">
        <v>0</v>
      </c>
      <c r="L115">
        <v>0</v>
      </c>
      <c r="M115">
        <v>2</v>
      </c>
      <c r="N115">
        <v>0</v>
      </c>
      <c r="O115">
        <v>466</v>
      </c>
      <c r="P115">
        <v>0</v>
      </c>
      <c r="Q115">
        <v>1</v>
      </c>
      <c r="R115">
        <v>467</v>
      </c>
      <c r="S115">
        <v>0</v>
      </c>
    </row>
    <row r="116" spans="1:19">
      <c r="A116">
        <v>101</v>
      </c>
      <c r="B116" t="s">
        <v>467</v>
      </c>
      <c r="C116">
        <v>3</v>
      </c>
      <c r="D116">
        <v>66</v>
      </c>
      <c r="E116">
        <v>230</v>
      </c>
      <c r="F116">
        <v>10</v>
      </c>
      <c r="G116">
        <v>0</v>
      </c>
      <c r="H116">
        <v>2</v>
      </c>
      <c r="I116">
        <v>2</v>
      </c>
      <c r="J116">
        <v>0</v>
      </c>
      <c r="K116">
        <v>1</v>
      </c>
      <c r="L116">
        <v>1</v>
      </c>
      <c r="M116">
        <v>2</v>
      </c>
      <c r="N116">
        <v>0</v>
      </c>
      <c r="O116">
        <v>317</v>
      </c>
      <c r="P116">
        <v>0</v>
      </c>
      <c r="Q116">
        <v>4</v>
      </c>
      <c r="R116">
        <v>321</v>
      </c>
      <c r="S116">
        <v>0</v>
      </c>
    </row>
    <row r="117" spans="1:19">
      <c r="A117">
        <v>102</v>
      </c>
      <c r="B117" t="s">
        <v>468</v>
      </c>
      <c r="C117">
        <v>1</v>
      </c>
      <c r="D117">
        <v>22</v>
      </c>
      <c r="E117">
        <v>252</v>
      </c>
      <c r="F117">
        <v>2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1</v>
      </c>
      <c r="M117">
        <v>1</v>
      </c>
      <c r="N117">
        <v>0</v>
      </c>
      <c r="O117">
        <v>280</v>
      </c>
      <c r="P117">
        <v>0</v>
      </c>
      <c r="Q117">
        <v>0</v>
      </c>
      <c r="R117">
        <v>280</v>
      </c>
      <c r="S117">
        <v>0</v>
      </c>
    </row>
    <row r="118" spans="1:19">
      <c r="A118">
        <v>103</v>
      </c>
      <c r="B118" t="s">
        <v>469</v>
      </c>
      <c r="C118">
        <v>0</v>
      </c>
      <c r="D118">
        <v>44</v>
      </c>
      <c r="E118">
        <v>105</v>
      </c>
      <c r="F118">
        <v>0</v>
      </c>
      <c r="G118">
        <v>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152</v>
      </c>
      <c r="P118">
        <v>0</v>
      </c>
      <c r="Q118">
        <v>0</v>
      </c>
      <c r="R118">
        <v>152</v>
      </c>
      <c r="S118">
        <v>0</v>
      </c>
    </row>
    <row r="119" spans="1:19">
      <c r="A119">
        <v>104</v>
      </c>
      <c r="B119" t="s">
        <v>470</v>
      </c>
      <c r="C119">
        <v>3</v>
      </c>
      <c r="D119">
        <v>121</v>
      </c>
      <c r="E119">
        <v>381</v>
      </c>
      <c r="F119">
        <v>3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2</v>
      </c>
      <c r="N119">
        <v>0</v>
      </c>
      <c r="O119">
        <v>511</v>
      </c>
      <c r="P119">
        <v>0</v>
      </c>
      <c r="Q119">
        <v>3</v>
      </c>
      <c r="R119">
        <v>514</v>
      </c>
      <c r="S119">
        <v>0</v>
      </c>
    </row>
    <row r="120" spans="1:19">
      <c r="A120">
        <v>105</v>
      </c>
      <c r="B120" t="s">
        <v>471</v>
      </c>
      <c r="C120">
        <v>4</v>
      </c>
      <c r="D120">
        <v>95</v>
      </c>
      <c r="E120">
        <v>218</v>
      </c>
      <c r="F120">
        <v>2</v>
      </c>
      <c r="G120">
        <v>0</v>
      </c>
      <c r="H120">
        <v>0</v>
      </c>
      <c r="I120">
        <v>1</v>
      </c>
      <c r="J120">
        <v>0</v>
      </c>
      <c r="K120">
        <v>1</v>
      </c>
      <c r="L120">
        <v>1</v>
      </c>
      <c r="M120">
        <v>1</v>
      </c>
      <c r="N120">
        <v>1</v>
      </c>
      <c r="O120">
        <v>324</v>
      </c>
      <c r="P120">
        <v>0</v>
      </c>
      <c r="Q120">
        <v>2</v>
      </c>
      <c r="R120">
        <v>326</v>
      </c>
      <c r="S120">
        <v>0</v>
      </c>
    </row>
    <row r="121" spans="1:19">
      <c r="A121">
        <v>106</v>
      </c>
      <c r="B121" t="s">
        <v>472</v>
      </c>
      <c r="C121">
        <v>4</v>
      </c>
      <c r="D121">
        <v>212</v>
      </c>
      <c r="E121">
        <v>309</v>
      </c>
      <c r="F121">
        <v>2</v>
      </c>
      <c r="G121">
        <v>2</v>
      </c>
      <c r="H121">
        <v>1</v>
      </c>
      <c r="I121">
        <v>2</v>
      </c>
      <c r="J121">
        <v>4</v>
      </c>
      <c r="K121">
        <v>0</v>
      </c>
      <c r="L121">
        <v>4</v>
      </c>
      <c r="M121">
        <v>6</v>
      </c>
      <c r="N121">
        <v>5</v>
      </c>
      <c r="O121">
        <v>551</v>
      </c>
      <c r="P121">
        <v>0</v>
      </c>
      <c r="Q121">
        <v>4</v>
      </c>
      <c r="R121">
        <v>555</v>
      </c>
      <c r="S121">
        <v>0</v>
      </c>
    </row>
    <row r="122" spans="1:19">
      <c r="A122">
        <v>107</v>
      </c>
      <c r="B122" t="s">
        <v>473</v>
      </c>
      <c r="C122">
        <v>2</v>
      </c>
      <c r="D122">
        <v>42</v>
      </c>
      <c r="E122">
        <v>533</v>
      </c>
      <c r="F122">
        <v>10</v>
      </c>
      <c r="G122">
        <v>0</v>
      </c>
      <c r="H122">
        <v>1</v>
      </c>
      <c r="I122">
        <v>0</v>
      </c>
      <c r="J122">
        <v>0</v>
      </c>
      <c r="K122">
        <v>1</v>
      </c>
      <c r="L122">
        <v>1</v>
      </c>
      <c r="M122">
        <v>9</v>
      </c>
      <c r="N122">
        <v>0</v>
      </c>
      <c r="O122">
        <v>599</v>
      </c>
      <c r="P122">
        <v>0</v>
      </c>
      <c r="Q122">
        <v>1</v>
      </c>
      <c r="R122">
        <v>600</v>
      </c>
      <c r="S122">
        <v>0</v>
      </c>
    </row>
    <row r="123" spans="1:19">
      <c r="A123">
        <v>108</v>
      </c>
      <c r="B123" t="s">
        <v>474</v>
      </c>
      <c r="C123">
        <v>0</v>
      </c>
      <c r="D123">
        <v>24</v>
      </c>
      <c r="E123">
        <v>291</v>
      </c>
      <c r="F123">
        <v>0</v>
      </c>
      <c r="G123">
        <v>1</v>
      </c>
      <c r="H123">
        <v>1</v>
      </c>
      <c r="I123">
        <v>0</v>
      </c>
      <c r="J123">
        <v>0</v>
      </c>
      <c r="K123">
        <v>0</v>
      </c>
      <c r="L123">
        <v>1</v>
      </c>
      <c r="M123">
        <v>1</v>
      </c>
      <c r="N123">
        <v>0</v>
      </c>
      <c r="O123">
        <v>319</v>
      </c>
      <c r="P123">
        <v>0</v>
      </c>
      <c r="Q123">
        <v>0</v>
      </c>
      <c r="R123">
        <v>319</v>
      </c>
      <c r="S123">
        <v>0</v>
      </c>
    </row>
    <row r="124" spans="1:19">
      <c r="A124">
        <v>109</v>
      </c>
      <c r="B124" t="s">
        <v>475</v>
      </c>
      <c r="C124">
        <v>3</v>
      </c>
      <c r="D124">
        <v>101</v>
      </c>
      <c r="E124">
        <v>425</v>
      </c>
      <c r="F124">
        <v>2</v>
      </c>
      <c r="G124">
        <v>4</v>
      </c>
      <c r="H124">
        <v>0</v>
      </c>
      <c r="I124">
        <v>2</v>
      </c>
      <c r="J124">
        <v>0</v>
      </c>
      <c r="K124">
        <v>0</v>
      </c>
      <c r="L124">
        <v>3</v>
      </c>
      <c r="M124">
        <v>0</v>
      </c>
      <c r="N124">
        <v>1</v>
      </c>
      <c r="O124">
        <v>541</v>
      </c>
      <c r="P124">
        <v>0</v>
      </c>
      <c r="Q124">
        <v>4</v>
      </c>
      <c r="R124">
        <v>545</v>
      </c>
      <c r="S124">
        <v>0</v>
      </c>
    </row>
    <row r="125" spans="1:19">
      <c r="A125">
        <v>110</v>
      </c>
      <c r="B125" t="s">
        <v>476</v>
      </c>
      <c r="C125">
        <v>3</v>
      </c>
      <c r="D125">
        <v>14</v>
      </c>
      <c r="E125">
        <v>357</v>
      </c>
      <c r="F125">
        <v>14</v>
      </c>
      <c r="G125">
        <v>3</v>
      </c>
      <c r="H125">
        <v>1</v>
      </c>
      <c r="I125">
        <v>3</v>
      </c>
      <c r="J125">
        <v>4</v>
      </c>
      <c r="K125">
        <v>2</v>
      </c>
      <c r="L125">
        <v>5</v>
      </c>
      <c r="M125">
        <v>10</v>
      </c>
      <c r="N125">
        <v>4</v>
      </c>
      <c r="O125">
        <v>420</v>
      </c>
      <c r="P125">
        <v>0</v>
      </c>
      <c r="Q125">
        <v>13</v>
      </c>
      <c r="R125">
        <v>433</v>
      </c>
      <c r="S125">
        <v>0</v>
      </c>
    </row>
    <row r="126" spans="1:19">
      <c r="A126">
        <v>111</v>
      </c>
      <c r="B126" t="s">
        <v>477</v>
      </c>
      <c r="C126">
        <v>3</v>
      </c>
      <c r="D126">
        <v>55</v>
      </c>
      <c r="E126">
        <v>277</v>
      </c>
      <c r="F126">
        <v>2</v>
      </c>
      <c r="G126">
        <v>0</v>
      </c>
      <c r="H126">
        <v>1</v>
      </c>
      <c r="I126">
        <v>0</v>
      </c>
      <c r="J126">
        <v>1</v>
      </c>
      <c r="K126">
        <v>0</v>
      </c>
      <c r="L126">
        <v>0</v>
      </c>
      <c r="M126">
        <v>2</v>
      </c>
      <c r="N126">
        <v>0</v>
      </c>
      <c r="O126">
        <v>341</v>
      </c>
      <c r="P126">
        <v>0</v>
      </c>
      <c r="Q126">
        <v>1</v>
      </c>
      <c r="R126">
        <v>342</v>
      </c>
      <c r="S126">
        <v>0</v>
      </c>
    </row>
    <row r="127" spans="1:19">
      <c r="A127">
        <v>112</v>
      </c>
      <c r="B127" t="s">
        <v>478</v>
      </c>
      <c r="C127">
        <v>4</v>
      </c>
      <c r="D127">
        <v>12</v>
      </c>
      <c r="E127">
        <v>755</v>
      </c>
      <c r="F127">
        <v>4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11</v>
      </c>
      <c r="N127">
        <v>1</v>
      </c>
      <c r="O127">
        <v>788</v>
      </c>
      <c r="P127">
        <v>0</v>
      </c>
      <c r="Q127">
        <v>2</v>
      </c>
      <c r="R127">
        <v>790</v>
      </c>
      <c r="S127">
        <v>0</v>
      </c>
    </row>
    <row r="128" spans="1:19">
      <c r="A128">
        <v>113</v>
      </c>
      <c r="B128" t="s">
        <v>479</v>
      </c>
      <c r="C128">
        <v>0</v>
      </c>
      <c r="D128">
        <v>20</v>
      </c>
      <c r="E128">
        <v>584</v>
      </c>
      <c r="F128">
        <v>1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606</v>
      </c>
      <c r="P128">
        <v>0</v>
      </c>
      <c r="Q128">
        <v>0</v>
      </c>
      <c r="R128">
        <v>606</v>
      </c>
      <c r="S128">
        <v>0</v>
      </c>
    </row>
    <row r="129" spans="1:19">
      <c r="A129">
        <v>114</v>
      </c>
      <c r="B129" t="s">
        <v>480</v>
      </c>
      <c r="C129">
        <v>0</v>
      </c>
      <c r="D129">
        <v>10</v>
      </c>
      <c r="E129">
        <v>498</v>
      </c>
      <c r="F129">
        <v>5</v>
      </c>
      <c r="G129">
        <v>1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3</v>
      </c>
      <c r="N129">
        <v>0</v>
      </c>
      <c r="O129">
        <v>518</v>
      </c>
      <c r="P129">
        <v>0</v>
      </c>
      <c r="Q129">
        <v>0</v>
      </c>
      <c r="R129">
        <v>518</v>
      </c>
      <c r="S129">
        <v>0</v>
      </c>
    </row>
    <row r="130" spans="1:19">
      <c r="A130">
        <v>115</v>
      </c>
      <c r="B130" t="s">
        <v>481</v>
      </c>
      <c r="C130">
        <v>0</v>
      </c>
      <c r="D130">
        <v>11</v>
      </c>
      <c r="E130">
        <v>322</v>
      </c>
      <c r="F130">
        <v>4</v>
      </c>
      <c r="G130">
        <v>2</v>
      </c>
      <c r="H130">
        <v>0</v>
      </c>
      <c r="I130">
        <v>2</v>
      </c>
      <c r="J130">
        <v>1</v>
      </c>
      <c r="K130">
        <v>1</v>
      </c>
      <c r="L130">
        <v>3</v>
      </c>
      <c r="M130">
        <v>3</v>
      </c>
      <c r="N130">
        <v>1</v>
      </c>
      <c r="O130">
        <v>350</v>
      </c>
      <c r="P130">
        <v>0</v>
      </c>
      <c r="Q130">
        <v>2</v>
      </c>
      <c r="R130">
        <v>352</v>
      </c>
      <c r="S130">
        <v>0</v>
      </c>
    </row>
    <row r="131" spans="1:19">
      <c r="A131">
        <v>116</v>
      </c>
      <c r="B131" t="s">
        <v>482</v>
      </c>
      <c r="C131">
        <v>0</v>
      </c>
      <c r="D131">
        <v>29</v>
      </c>
      <c r="E131">
        <v>493</v>
      </c>
      <c r="F131">
        <v>2</v>
      </c>
      <c r="G131">
        <v>2</v>
      </c>
      <c r="H131">
        <v>1</v>
      </c>
      <c r="I131">
        <v>0</v>
      </c>
      <c r="J131">
        <v>1</v>
      </c>
      <c r="K131">
        <v>3</v>
      </c>
      <c r="L131">
        <v>0</v>
      </c>
      <c r="M131">
        <v>1</v>
      </c>
      <c r="N131">
        <v>1</v>
      </c>
      <c r="O131">
        <v>533</v>
      </c>
      <c r="P131">
        <v>0</v>
      </c>
      <c r="Q131">
        <v>0</v>
      </c>
      <c r="R131">
        <v>533</v>
      </c>
      <c r="S131">
        <v>0</v>
      </c>
    </row>
    <row r="132" spans="1:19">
      <c r="A132">
        <v>117</v>
      </c>
      <c r="B132" t="s">
        <v>483</v>
      </c>
      <c r="C132">
        <v>5</v>
      </c>
      <c r="D132">
        <v>21</v>
      </c>
      <c r="E132">
        <v>461</v>
      </c>
      <c r="F132">
        <v>7</v>
      </c>
      <c r="G132">
        <v>3</v>
      </c>
      <c r="H132">
        <v>1</v>
      </c>
      <c r="I132">
        <v>0</v>
      </c>
      <c r="J132">
        <v>1</v>
      </c>
      <c r="K132">
        <v>1</v>
      </c>
      <c r="L132">
        <v>0</v>
      </c>
      <c r="M132">
        <v>8</v>
      </c>
      <c r="N132">
        <v>1</v>
      </c>
      <c r="O132">
        <v>509</v>
      </c>
      <c r="P132">
        <v>0</v>
      </c>
      <c r="Q132">
        <v>2</v>
      </c>
      <c r="R132">
        <v>511</v>
      </c>
      <c r="S132">
        <v>0</v>
      </c>
    </row>
    <row r="133" spans="1:19">
      <c r="A133">
        <v>118</v>
      </c>
      <c r="B133" t="s">
        <v>484</v>
      </c>
      <c r="C133">
        <v>1</v>
      </c>
      <c r="D133">
        <v>16</v>
      </c>
      <c r="E133">
        <v>269</v>
      </c>
      <c r="F133">
        <v>2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290</v>
      </c>
      <c r="P133">
        <v>0</v>
      </c>
      <c r="Q133">
        <v>0</v>
      </c>
      <c r="R133">
        <v>290</v>
      </c>
      <c r="S133">
        <v>0</v>
      </c>
    </row>
    <row r="134" spans="1:19">
      <c r="A134">
        <v>119</v>
      </c>
      <c r="B134" t="s">
        <v>485</v>
      </c>
      <c r="C134">
        <v>1</v>
      </c>
      <c r="D134">
        <v>21</v>
      </c>
      <c r="E134">
        <v>176</v>
      </c>
      <c r="F134">
        <v>5</v>
      </c>
      <c r="G134">
        <v>0</v>
      </c>
      <c r="H134">
        <v>1</v>
      </c>
      <c r="I134">
        <v>4</v>
      </c>
      <c r="J134">
        <v>0</v>
      </c>
      <c r="K134">
        <v>0</v>
      </c>
      <c r="L134">
        <v>3</v>
      </c>
      <c r="M134">
        <v>2</v>
      </c>
      <c r="N134">
        <v>4</v>
      </c>
      <c r="O134">
        <v>217</v>
      </c>
      <c r="P134">
        <v>0</v>
      </c>
      <c r="Q134">
        <v>7</v>
      </c>
      <c r="R134">
        <v>224</v>
      </c>
      <c r="S134">
        <v>0</v>
      </c>
    </row>
    <row r="135" spans="1:19">
      <c r="A135">
        <v>120</v>
      </c>
      <c r="B135" t="s">
        <v>486</v>
      </c>
      <c r="C135">
        <v>3</v>
      </c>
      <c r="D135">
        <v>25</v>
      </c>
      <c r="E135">
        <v>450</v>
      </c>
      <c r="F135">
        <v>5</v>
      </c>
      <c r="G135">
        <v>0</v>
      </c>
      <c r="H135">
        <v>0</v>
      </c>
      <c r="I135">
        <v>1</v>
      </c>
      <c r="J135">
        <v>0</v>
      </c>
      <c r="K135">
        <v>0</v>
      </c>
      <c r="L135">
        <v>2</v>
      </c>
      <c r="M135">
        <v>0</v>
      </c>
      <c r="N135">
        <v>0</v>
      </c>
      <c r="O135">
        <v>486</v>
      </c>
      <c r="P135">
        <v>0</v>
      </c>
      <c r="Q135">
        <v>0</v>
      </c>
      <c r="R135">
        <v>486</v>
      </c>
      <c r="S135">
        <v>0</v>
      </c>
    </row>
    <row r="136" spans="1:19">
      <c r="A136">
        <v>121</v>
      </c>
      <c r="B136" t="s">
        <v>487</v>
      </c>
      <c r="C136">
        <v>0</v>
      </c>
      <c r="D136">
        <v>12</v>
      </c>
      <c r="E136">
        <v>303</v>
      </c>
      <c r="F136">
        <v>2</v>
      </c>
      <c r="G136">
        <v>1</v>
      </c>
      <c r="H136">
        <v>3</v>
      </c>
      <c r="I136">
        <v>0</v>
      </c>
      <c r="J136">
        <v>0</v>
      </c>
      <c r="K136">
        <v>0</v>
      </c>
      <c r="L136">
        <v>1</v>
      </c>
      <c r="M136">
        <v>2</v>
      </c>
      <c r="N136">
        <v>0</v>
      </c>
      <c r="O136">
        <v>324</v>
      </c>
      <c r="P136">
        <v>0</v>
      </c>
      <c r="Q136">
        <v>0</v>
      </c>
      <c r="R136">
        <v>324</v>
      </c>
      <c r="S136">
        <v>0</v>
      </c>
    </row>
    <row r="137" spans="1:19">
      <c r="A137">
        <v>122</v>
      </c>
      <c r="B137" t="s">
        <v>488</v>
      </c>
      <c r="C137">
        <v>7</v>
      </c>
      <c r="D137">
        <v>64</v>
      </c>
      <c r="E137">
        <v>291</v>
      </c>
      <c r="F137">
        <v>6</v>
      </c>
      <c r="G137">
        <v>1</v>
      </c>
      <c r="H137">
        <v>2</v>
      </c>
      <c r="I137">
        <v>0</v>
      </c>
      <c r="J137">
        <v>0</v>
      </c>
      <c r="K137">
        <v>0</v>
      </c>
      <c r="L137">
        <v>1</v>
      </c>
      <c r="M137">
        <v>4</v>
      </c>
      <c r="N137">
        <v>1</v>
      </c>
      <c r="O137">
        <v>377</v>
      </c>
      <c r="P137">
        <v>0</v>
      </c>
      <c r="Q137">
        <v>2</v>
      </c>
      <c r="R137">
        <v>379</v>
      </c>
      <c r="S137">
        <v>0</v>
      </c>
    </row>
    <row r="138" spans="1:19">
      <c r="A138">
        <v>123</v>
      </c>
      <c r="B138" t="s">
        <v>489</v>
      </c>
      <c r="C138">
        <v>4</v>
      </c>
      <c r="D138">
        <v>11</v>
      </c>
      <c r="E138">
        <v>403</v>
      </c>
      <c r="F138">
        <v>9</v>
      </c>
      <c r="G138">
        <v>5</v>
      </c>
      <c r="H138">
        <v>2</v>
      </c>
      <c r="I138">
        <v>2</v>
      </c>
      <c r="J138">
        <v>3</v>
      </c>
      <c r="K138">
        <v>4</v>
      </c>
      <c r="L138">
        <v>3</v>
      </c>
      <c r="M138">
        <v>29</v>
      </c>
      <c r="N138">
        <v>2</v>
      </c>
      <c r="O138">
        <v>477</v>
      </c>
      <c r="P138">
        <v>0</v>
      </c>
      <c r="Q138">
        <v>9</v>
      </c>
      <c r="R138">
        <v>486</v>
      </c>
      <c r="S138">
        <v>0</v>
      </c>
    </row>
    <row r="139" spans="1:19">
      <c r="A139">
        <v>124</v>
      </c>
      <c r="B139" t="s">
        <v>490</v>
      </c>
      <c r="C139">
        <v>0</v>
      </c>
      <c r="D139">
        <v>247</v>
      </c>
      <c r="E139">
        <v>60</v>
      </c>
      <c r="F139">
        <v>3</v>
      </c>
      <c r="G139">
        <v>1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1</v>
      </c>
      <c r="N139">
        <v>1</v>
      </c>
      <c r="O139">
        <v>314</v>
      </c>
      <c r="P139">
        <v>0</v>
      </c>
      <c r="Q139">
        <v>2</v>
      </c>
      <c r="R139">
        <v>316</v>
      </c>
      <c r="S139">
        <v>0</v>
      </c>
    </row>
    <row r="140" spans="1:19">
      <c r="A140">
        <v>125</v>
      </c>
      <c r="B140" t="s">
        <v>491</v>
      </c>
      <c r="C140">
        <v>3</v>
      </c>
      <c r="D140">
        <v>130</v>
      </c>
      <c r="E140">
        <v>94</v>
      </c>
      <c r="F140">
        <v>2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4</v>
      </c>
      <c r="O140">
        <v>235</v>
      </c>
      <c r="P140">
        <v>0</v>
      </c>
      <c r="Q140">
        <v>2</v>
      </c>
      <c r="R140">
        <v>237</v>
      </c>
      <c r="S140">
        <v>0</v>
      </c>
    </row>
    <row r="141" spans="1:19">
      <c r="A141">
        <v>126</v>
      </c>
      <c r="B141" t="s">
        <v>492</v>
      </c>
      <c r="C141">
        <v>4</v>
      </c>
      <c r="D141">
        <v>27</v>
      </c>
      <c r="E141">
        <v>202</v>
      </c>
      <c r="F141">
        <v>3</v>
      </c>
      <c r="G141">
        <v>0</v>
      </c>
      <c r="H141">
        <v>0</v>
      </c>
      <c r="I141">
        <v>2</v>
      </c>
      <c r="J141">
        <v>0</v>
      </c>
      <c r="K141">
        <v>0</v>
      </c>
      <c r="L141">
        <v>1</v>
      </c>
      <c r="M141">
        <v>3</v>
      </c>
      <c r="N141">
        <v>0</v>
      </c>
      <c r="O141">
        <v>242</v>
      </c>
      <c r="P141">
        <v>0</v>
      </c>
      <c r="Q141">
        <v>4</v>
      </c>
      <c r="R141">
        <v>246</v>
      </c>
      <c r="S141">
        <v>0</v>
      </c>
    </row>
    <row r="142" spans="1:19">
      <c r="A142">
        <v>127</v>
      </c>
      <c r="B142" t="s">
        <v>493</v>
      </c>
      <c r="C142">
        <v>0</v>
      </c>
      <c r="D142">
        <v>33</v>
      </c>
      <c r="E142">
        <v>140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174</v>
      </c>
      <c r="P142">
        <v>0</v>
      </c>
      <c r="Q142">
        <v>0</v>
      </c>
      <c r="R142">
        <v>174</v>
      </c>
      <c r="S142">
        <v>0</v>
      </c>
    </row>
    <row r="143" spans="1:19">
      <c r="A143">
        <v>128</v>
      </c>
      <c r="B143" t="s">
        <v>494</v>
      </c>
      <c r="C143">
        <v>1</v>
      </c>
      <c r="D143">
        <v>16</v>
      </c>
      <c r="E143">
        <v>159</v>
      </c>
      <c r="F143">
        <v>2</v>
      </c>
      <c r="G143">
        <v>0</v>
      </c>
      <c r="H143">
        <v>2</v>
      </c>
      <c r="I143">
        <v>1</v>
      </c>
      <c r="J143">
        <v>0</v>
      </c>
      <c r="K143">
        <v>0</v>
      </c>
      <c r="L143">
        <v>3</v>
      </c>
      <c r="M143">
        <v>5</v>
      </c>
      <c r="N143">
        <v>0</v>
      </c>
      <c r="O143">
        <v>189</v>
      </c>
      <c r="P143">
        <v>0</v>
      </c>
      <c r="Q143">
        <v>5</v>
      </c>
      <c r="R143">
        <v>194</v>
      </c>
      <c r="S143">
        <v>0</v>
      </c>
    </row>
    <row r="144" spans="1:19">
      <c r="A144">
        <v>129</v>
      </c>
      <c r="B144" t="s">
        <v>495</v>
      </c>
      <c r="C144">
        <v>0</v>
      </c>
      <c r="D144">
        <v>25</v>
      </c>
      <c r="E144">
        <v>220</v>
      </c>
      <c r="F144">
        <v>3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249</v>
      </c>
      <c r="P144">
        <v>0</v>
      </c>
      <c r="Q144">
        <v>0</v>
      </c>
      <c r="R144">
        <v>249</v>
      </c>
      <c r="S144">
        <v>0</v>
      </c>
    </row>
    <row r="145" spans="1:19">
      <c r="A145">
        <v>130</v>
      </c>
      <c r="B145" t="s">
        <v>496</v>
      </c>
      <c r="C145">
        <v>1</v>
      </c>
      <c r="D145">
        <v>41</v>
      </c>
      <c r="E145">
        <v>141</v>
      </c>
      <c r="F145">
        <v>1</v>
      </c>
      <c r="G145">
        <v>5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189</v>
      </c>
      <c r="P145">
        <v>0</v>
      </c>
      <c r="Q145">
        <v>0</v>
      </c>
      <c r="R145">
        <v>189</v>
      </c>
      <c r="S145">
        <v>0</v>
      </c>
    </row>
    <row r="146" spans="1:19">
      <c r="A146">
        <v>131</v>
      </c>
      <c r="B146" t="s">
        <v>497</v>
      </c>
      <c r="C146">
        <v>4</v>
      </c>
      <c r="D146">
        <v>27</v>
      </c>
      <c r="E146">
        <v>241</v>
      </c>
      <c r="F146">
        <v>9</v>
      </c>
      <c r="G146">
        <v>2</v>
      </c>
      <c r="H146">
        <v>0</v>
      </c>
      <c r="I146">
        <v>0</v>
      </c>
      <c r="J146">
        <v>0</v>
      </c>
      <c r="K146">
        <v>2</v>
      </c>
      <c r="L146">
        <v>8</v>
      </c>
      <c r="M146">
        <v>15</v>
      </c>
      <c r="N146">
        <v>2</v>
      </c>
      <c r="O146">
        <v>310</v>
      </c>
      <c r="P146">
        <v>0</v>
      </c>
      <c r="Q146">
        <v>18</v>
      </c>
      <c r="R146">
        <v>328</v>
      </c>
      <c r="S146">
        <v>0</v>
      </c>
    </row>
    <row r="147" spans="1:19">
      <c r="A147" t="s">
        <v>13</v>
      </c>
      <c r="C147">
        <f>SUM(C16:C146)</f>
        <v>381</v>
      </c>
      <c r="D147">
        <f t="shared" ref="D147:S147" si="0">SUM(D16:D146)</f>
        <v>14481</v>
      </c>
      <c r="E147">
        <f t="shared" si="0"/>
        <v>29493</v>
      </c>
      <c r="F147">
        <f t="shared" si="0"/>
        <v>489</v>
      </c>
      <c r="G147">
        <f t="shared" si="0"/>
        <v>184</v>
      </c>
      <c r="H147">
        <f t="shared" si="0"/>
        <v>108</v>
      </c>
      <c r="I147">
        <f t="shared" si="0"/>
        <v>92</v>
      </c>
      <c r="J147">
        <f t="shared" si="0"/>
        <v>59</v>
      </c>
      <c r="K147">
        <f t="shared" si="0"/>
        <v>88</v>
      </c>
      <c r="L147">
        <f t="shared" si="0"/>
        <v>239</v>
      </c>
      <c r="M147">
        <f t="shared" si="0"/>
        <v>481</v>
      </c>
      <c r="N147">
        <f t="shared" si="0"/>
        <v>185</v>
      </c>
      <c r="O147">
        <f t="shared" si="0"/>
        <v>46280</v>
      </c>
      <c r="P147">
        <f t="shared" si="0"/>
        <v>0</v>
      </c>
      <c r="Q147">
        <f t="shared" si="0"/>
        <v>408</v>
      </c>
      <c r="R147">
        <f t="shared" si="0"/>
        <v>46688</v>
      </c>
      <c r="S147">
        <f t="shared" si="0"/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84"/>
  <sheetViews>
    <sheetView workbookViewId="0">
      <selection activeCell="O15" sqref="O15"/>
    </sheetView>
  </sheetViews>
  <sheetFormatPr defaultRowHeight="15"/>
  <sheetData>
    <row r="1" spans="1:18">
      <c r="A1" s="247" t="s">
        <v>331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</row>
    <row r="2" spans="1:18">
      <c r="A2" s="248" t="s">
        <v>710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</row>
    <row r="3" spans="1:18">
      <c r="A3" s="248" t="s">
        <v>333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</row>
    <row r="4" spans="1:18" ht="17.25">
      <c r="A4" s="249" t="s">
        <v>342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</row>
    <row r="5" spans="1:18">
      <c r="A5" s="248" t="s">
        <v>335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</row>
    <row r="6" spans="1:18">
      <c r="A6" s="247" t="s">
        <v>336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</row>
    <row r="7" spans="1:18">
      <c r="A7" s="44" t="s">
        <v>2886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8">
      <c r="A8" s="44" t="s">
        <v>2508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>
      <c r="A9" s="147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ht="60.75">
      <c r="A10" s="46" t="s">
        <v>712</v>
      </c>
      <c r="B10" s="163" t="s">
        <v>158</v>
      </c>
      <c r="C10" s="163" t="s">
        <v>714</v>
      </c>
      <c r="D10" s="163" t="s">
        <v>160</v>
      </c>
      <c r="E10" s="163" t="s">
        <v>161</v>
      </c>
      <c r="F10" s="163" t="s">
        <v>162</v>
      </c>
      <c r="G10" s="163" t="s">
        <v>715</v>
      </c>
      <c r="H10" s="163" t="s">
        <v>716</v>
      </c>
      <c r="I10" s="163" t="s">
        <v>165</v>
      </c>
      <c r="J10" s="163" t="s">
        <v>166</v>
      </c>
      <c r="K10" s="163" t="s">
        <v>717</v>
      </c>
      <c r="L10" s="163" t="s">
        <v>718</v>
      </c>
      <c r="M10" s="163" t="s">
        <v>509</v>
      </c>
      <c r="N10" s="163" t="s">
        <v>504</v>
      </c>
      <c r="O10" s="163" t="s">
        <v>156</v>
      </c>
      <c r="P10" s="163" t="s">
        <v>12</v>
      </c>
      <c r="Q10" s="163" t="s">
        <v>13</v>
      </c>
      <c r="R10" s="46" t="s">
        <v>713</v>
      </c>
    </row>
    <row r="11" spans="1:18">
      <c r="A11" s="47">
        <v>1</v>
      </c>
      <c r="B11" s="48">
        <v>2</v>
      </c>
      <c r="C11" s="48">
        <v>3</v>
      </c>
      <c r="D11" s="48">
        <v>4</v>
      </c>
      <c r="E11" s="48">
        <v>5</v>
      </c>
      <c r="F11" s="48">
        <v>6</v>
      </c>
      <c r="G11" s="48">
        <v>7</v>
      </c>
      <c r="H11" s="48">
        <v>8</v>
      </c>
      <c r="I11" s="48">
        <v>9</v>
      </c>
      <c r="J11" s="48">
        <v>10</v>
      </c>
      <c r="K11" s="48">
        <v>11</v>
      </c>
      <c r="L11" s="48">
        <v>12</v>
      </c>
      <c r="M11" s="48">
        <v>13</v>
      </c>
      <c r="N11" s="48">
        <v>14</v>
      </c>
      <c r="O11" s="48">
        <v>15</v>
      </c>
      <c r="P11" s="48">
        <v>16</v>
      </c>
      <c r="Q11" s="48">
        <v>17</v>
      </c>
      <c r="R11" s="48">
        <v>18</v>
      </c>
    </row>
    <row r="12" spans="1:18">
      <c r="A12" s="47"/>
      <c r="B12" s="49">
        <v>1</v>
      </c>
      <c r="C12" s="49">
        <v>2</v>
      </c>
      <c r="D12" s="49">
        <v>3</v>
      </c>
      <c r="E12" s="49">
        <v>4</v>
      </c>
      <c r="F12" s="49">
        <v>5</v>
      </c>
      <c r="G12" s="49">
        <v>6</v>
      </c>
      <c r="H12" s="49">
        <v>7</v>
      </c>
      <c r="I12" s="49">
        <v>8</v>
      </c>
      <c r="J12" s="49">
        <v>9</v>
      </c>
      <c r="K12" s="49">
        <v>10</v>
      </c>
      <c r="L12" s="49">
        <v>11</v>
      </c>
      <c r="M12" s="49">
        <v>12</v>
      </c>
      <c r="N12" s="50"/>
      <c r="O12" s="50">
        <v>14</v>
      </c>
      <c r="P12" s="50">
        <v>13</v>
      </c>
      <c r="Q12" s="48"/>
      <c r="R12" s="48"/>
    </row>
    <row r="13" spans="1:18" ht="25.5">
      <c r="A13" s="51" t="s">
        <v>2509</v>
      </c>
      <c r="B13" s="53">
        <f>INDEX('[3]1'!$C$6:$N$20,B$12,1)</f>
        <v>18</v>
      </c>
      <c r="C13" s="53">
        <f>INDEX('[3]1'!$C$6:$N$20,C$12,1)</f>
        <v>460</v>
      </c>
      <c r="D13" s="53">
        <f>INDEX('[3]1'!$C$6:$N$20,D$12,1)</f>
        <v>71</v>
      </c>
      <c r="E13" s="53">
        <f>INDEX('[3]1'!$C$6:$N$20,E$12,1)</f>
        <v>84</v>
      </c>
      <c r="F13" s="53">
        <f>INDEX('[3]1'!$C$6:$N$20,F$12,1)</f>
        <v>2</v>
      </c>
      <c r="G13" s="53">
        <f>INDEX('[3]1'!$C$6:$N$20,G$12,1)</f>
        <v>5</v>
      </c>
      <c r="H13" s="53">
        <f>INDEX('[3]1'!$C$6:$N$20,H$12,1)</f>
        <v>4</v>
      </c>
      <c r="I13" s="53">
        <f>INDEX('[3]1'!$C$6:$N$20,I$12,1)</f>
        <v>1</v>
      </c>
      <c r="J13" s="53">
        <f>INDEX('[3]1'!$C$6:$N$20,J$12,1)</f>
        <v>4</v>
      </c>
      <c r="K13" s="53">
        <f>INDEX('[3]1'!$C$6:$N$20,K$12,1)</f>
        <v>2</v>
      </c>
      <c r="L13" s="53">
        <f>INDEX('[3]1'!$C$6:$N$20,L$12,1)</f>
        <v>2</v>
      </c>
      <c r="M13" s="53">
        <f>INDEX('[3]1'!$C$6:$N$20,M$12,1)</f>
        <v>2</v>
      </c>
      <c r="N13" s="53">
        <f>SUM(B13:M13)</f>
        <v>655</v>
      </c>
      <c r="O13" s="53">
        <f>INDEX('[3]1'!$C$6:$N$20,O$12,1)</f>
        <v>0</v>
      </c>
      <c r="P13" s="53">
        <f>INDEX('[3]1'!$C$6:$N$20,P$12,1)</f>
        <v>7</v>
      </c>
      <c r="Q13" s="53">
        <f>SUM(N13:P13)</f>
        <v>662</v>
      </c>
      <c r="R13" s="53">
        <v>0</v>
      </c>
    </row>
    <row r="14" spans="1:18" ht="38.25">
      <c r="A14" s="51" t="s">
        <v>2510</v>
      </c>
      <c r="B14" s="53">
        <f>INDEX('[3]1'!$C$6:$N$20,B$12,2)</f>
        <v>4</v>
      </c>
      <c r="C14" s="53">
        <f>INDEX('[3]1'!$C$6:$N$20,C$12,2)</f>
        <v>172</v>
      </c>
      <c r="D14" s="53">
        <f>INDEX('[3]1'!$C$6:$N$20,D$12,2)</f>
        <v>40</v>
      </c>
      <c r="E14" s="53">
        <f>INDEX('[3]1'!$C$6:$N$20,E$12,2)</f>
        <v>26</v>
      </c>
      <c r="F14" s="53">
        <f>INDEX('[3]1'!$C$6:$N$20,F$12,2)</f>
        <v>1</v>
      </c>
      <c r="G14" s="53">
        <f>INDEX('[3]1'!$C$6:$N$20,G$12,2)</f>
        <v>0</v>
      </c>
      <c r="H14" s="53">
        <f>INDEX('[3]1'!$C$6:$N$20,H$12,2)</f>
        <v>1</v>
      </c>
      <c r="I14" s="53">
        <f>INDEX('[3]1'!$C$6:$N$20,I$12,2)</f>
        <v>0</v>
      </c>
      <c r="J14" s="53">
        <f>INDEX('[3]1'!$C$6:$N$20,J$12,2)</f>
        <v>1</v>
      </c>
      <c r="K14" s="53">
        <f>INDEX('[3]1'!$C$6:$N$20,K$12,2)</f>
        <v>0</v>
      </c>
      <c r="L14" s="53">
        <f>INDEX('[3]1'!$C$6:$N$20,L$12,2)</f>
        <v>2</v>
      </c>
      <c r="M14" s="53">
        <f>INDEX('[3]1'!$C$6:$N$20,M$12,2)</f>
        <v>3</v>
      </c>
      <c r="N14" s="53">
        <f t="shared" ref="N14:N24" si="0">SUM(B14:M14)</f>
        <v>250</v>
      </c>
      <c r="O14" s="53">
        <f>INDEX('[3]1'!$C$6:$N$20,O$12,2)</f>
        <v>0</v>
      </c>
      <c r="P14" s="53">
        <f>INDEX('[3]1'!$C$6:$N$20,P$12,2)</f>
        <v>9</v>
      </c>
      <c r="Q14" s="53">
        <f t="shared" ref="Q14:Q24" si="1">SUM(N14:P14)</f>
        <v>259</v>
      </c>
      <c r="R14" s="53">
        <v>0</v>
      </c>
    </row>
    <row r="15" spans="1:18" ht="25.5">
      <c r="A15" s="51" t="s">
        <v>2511</v>
      </c>
      <c r="B15" s="53">
        <f>INDEX('[3]1'!$C$6:$N$20,B$12,3)</f>
        <v>4</v>
      </c>
      <c r="C15" s="53">
        <f>INDEX('[3]1'!$C$6:$N$20,C$12,3)</f>
        <v>204</v>
      </c>
      <c r="D15" s="53">
        <f>INDEX('[3]1'!$C$6:$N$20,D$12,3)</f>
        <v>3</v>
      </c>
      <c r="E15" s="53">
        <f>INDEX('[3]1'!$C$6:$N$20,E$12,3)</f>
        <v>137</v>
      </c>
      <c r="F15" s="53">
        <f>INDEX('[3]1'!$C$6:$N$20,F$12,3)</f>
        <v>6</v>
      </c>
      <c r="G15" s="53">
        <f>INDEX('[3]1'!$C$6:$N$20,G$12,3)</f>
        <v>0</v>
      </c>
      <c r="H15" s="53">
        <f>INDEX('[3]1'!$C$6:$N$20,H$12,3)</f>
        <v>1</v>
      </c>
      <c r="I15" s="53">
        <f>INDEX('[3]1'!$C$6:$N$20,I$12,3)</f>
        <v>0</v>
      </c>
      <c r="J15" s="53">
        <f>INDEX('[3]1'!$C$6:$N$20,J$12,3)</f>
        <v>1</v>
      </c>
      <c r="K15" s="53">
        <f>INDEX('[3]1'!$C$6:$N$20,K$12,3)</f>
        <v>0</v>
      </c>
      <c r="L15" s="53">
        <f>INDEX('[3]1'!$C$6:$N$20,L$12,3)</f>
        <v>0</v>
      </c>
      <c r="M15" s="53">
        <f>INDEX('[3]1'!$C$6:$N$20,M$12,3)</f>
        <v>1</v>
      </c>
      <c r="N15" s="53">
        <f t="shared" si="0"/>
        <v>357</v>
      </c>
      <c r="O15" s="53">
        <f>INDEX('[3]1'!$C$6:$N$20,O$12,3)</f>
        <v>0</v>
      </c>
      <c r="P15" s="53">
        <f>INDEX('[3]1'!$C$6:$N$20,P$12,3)</f>
        <v>2</v>
      </c>
      <c r="Q15" s="53">
        <f t="shared" si="1"/>
        <v>359</v>
      </c>
      <c r="R15" s="53">
        <v>0</v>
      </c>
    </row>
    <row r="16" spans="1:18" ht="38.25">
      <c r="A16" s="51" t="s">
        <v>2512</v>
      </c>
      <c r="B16" s="53">
        <f>INDEX('[3]1'!$C$6:$N$20,B$12,4)</f>
        <v>8</v>
      </c>
      <c r="C16" s="53">
        <f>INDEX('[3]1'!$C$6:$N$20,C$12,4)</f>
        <v>188</v>
      </c>
      <c r="D16" s="53">
        <f>INDEX('[3]1'!$C$6:$N$20,D$12,4)</f>
        <v>9</v>
      </c>
      <c r="E16" s="53">
        <f>INDEX('[3]1'!$C$6:$N$20,E$12,4)</f>
        <v>66</v>
      </c>
      <c r="F16" s="53">
        <f>INDEX('[3]1'!$C$6:$N$20,F$12,4)</f>
        <v>13</v>
      </c>
      <c r="G16" s="53">
        <f>INDEX('[3]1'!$C$6:$N$20,G$12,4)</f>
        <v>4</v>
      </c>
      <c r="H16" s="53">
        <f>INDEX('[3]1'!$C$6:$N$20,H$12,4)</f>
        <v>2</v>
      </c>
      <c r="I16" s="53">
        <f>INDEX('[3]1'!$C$6:$N$20,I$12,4)</f>
        <v>2</v>
      </c>
      <c r="J16" s="53">
        <f>INDEX('[3]1'!$C$6:$N$20,J$12,4)</f>
        <v>3</v>
      </c>
      <c r="K16" s="53">
        <f>INDEX('[3]1'!$C$6:$N$20,K$12,4)</f>
        <v>6</v>
      </c>
      <c r="L16" s="53">
        <f>INDEX('[3]1'!$C$6:$N$20,L$12,4)</f>
        <v>7</v>
      </c>
      <c r="M16" s="53">
        <f>INDEX('[3]1'!$C$6:$N$20,M$12,4)</f>
        <v>9</v>
      </c>
      <c r="N16" s="53">
        <f t="shared" si="0"/>
        <v>317</v>
      </c>
      <c r="O16" s="53">
        <f>INDEX('[3]1'!$C$6:$N$20,O$12,4)</f>
        <v>0</v>
      </c>
      <c r="P16" s="53">
        <f>INDEX('[3]1'!$C$6:$N$20,P$12,4)</f>
        <v>18</v>
      </c>
      <c r="Q16" s="53">
        <f t="shared" si="1"/>
        <v>335</v>
      </c>
      <c r="R16" s="53">
        <v>0</v>
      </c>
    </row>
    <row r="17" spans="1:18" ht="51">
      <c r="A17" s="51" t="s">
        <v>2513</v>
      </c>
      <c r="B17" s="53">
        <f>INDEX('[3]1'!$C$6:$N$20,B$12,5)</f>
        <v>3</v>
      </c>
      <c r="C17" s="53">
        <f>INDEX('[3]1'!$C$6:$N$20,C$12,5)</f>
        <v>190</v>
      </c>
      <c r="D17" s="53">
        <f>INDEX('[3]1'!$C$6:$N$20,D$12,5)</f>
        <v>36</v>
      </c>
      <c r="E17" s="53">
        <f>INDEX('[3]1'!$C$6:$N$20,E$12,5)</f>
        <v>25</v>
      </c>
      <c r="F17" s="53">
        <f>INDEX('[3]1'!$C$6:$N$20,F$12,5)</f>
        <v>0</v>
      </c>
      <c r="G17" s="53">
        <f>INDEX('[3]1'!$C$6:$N$20,G$12,5)</f>
        <v>0</v>
      </c>
      <c r="H17" s="53">
        <f>INDEX('[3]1'!$C$6:$N$20,H$12,5)</f>
        <v>0</v>
      </c>
      <c r="I17" s="53">
        <f>INDEX('[3]1'!$C$6:$N$20,I$12,5)</f>
        <v>0</v>
      </c>
      <c r="J17" s="53">
        <f>INDEX('[3]1'!$C$6:$N$20,J$12,5)</f>
        <v>1</v>
      </c>
      <c r="K17" s="53">
        <f>INDEX('[3]1'!$C$6:$N$20,K$12,5)</f>
        <v>0</v>
      </c>
      <c r="L17" s="53">
        <f>INDEX('[3]1'!$C$6:$N$20,L$12,5)</f>
        <v>0</v>
      </c>
      <c r="M17" s="53">
        <f>INDEX('[3]1'!$C$6:$N$20,M$12,5)</f>
        <v>0</v>
      </c>
      <c r="N17" s="53">
        <f t="shared" si="0"/>
        <v>255</v>
      </c>
      <c r="O17" s="53">
        <f>INDEX('[3]1'!$C$6:$N$20,O$12,5)</f>
        <v>0</v>
      </c>
      <c r="P17" s="53">
        <f>INDEX('[3]1'!$C$6:$N$20,P$12,5)</f>
        <v>2</v>
      </c>
      <c r="Q17" s="53">
        <f t="shared" si="1"/>
        <v>257</v>
      </c>
      <c r="R17" s="53">
        <v>0</v>
      </c>
    </row>
    <row r="18" spans="1:18">
      <c r="A18" s="51" t="s">
        <v>2514</v>
      </c>
      <c r="B18" s="53">
        <f>INDEX('[3]1'!$C$6:$N$20,B$12,6)</f>
        <v>16</v>
      </c>
      <c r="C18" s="53">
        <f>INDEX('[3]1'!$C$6:$N$20,C$12,6)</f>
        <v>546</v>
      </c>
      <c r="D18" s="53">
        <f>INDEX('[3]1'!$C$6:$N$20,D$12,6)</f>
        <v>22</v>
      </c>
      <c r="E18" s="53">
        <f>INDEX('[3]1'!$C$6:$N$20,E$12,6)</f>
        <v>26</v>
      </c>
      <c r="F18" s="53">
        <f>INDEX('[3]1'!$C$6:$N$20,F$12,6)</f>
        <v>1</v>
      </c>
      <c r="G18" s="53">
        <f>INDEX('[3]1'!$C$6:$N$20,G$12,6)</f>
        <v>0</v>
      </c>
      <c r="H18" s="53">
        <f>INDEX('[3]1'!$C$6:$N$20,H$12,6)</f>
        <v>2</v>
      </c>
      <c r="I18" s="53">
        <f>INDEX('[3]1'!$C$6:$N$20,I$12,6)</f>
        <v>0</v>
      </c>
      <c r="J18" s="53">
        <f>INDEX('[3]1'!$C$6:$N$20,J$12,6)</f>
        <v>3</v>
      </c>
      <c r="K18" s="53">
        <f>INDEX('[3]1'!$C$6:$N$20,K$12,6)</f>
        <v>3</v>
      </c>
      <c r="L18" s="53">
        <f>INDEX('[3]1'!$C$6:$N$20,L$12,6)</f>
        <v>2</v>
      </c>
      <c r="M18" s="53">
        <f>INDEX('[3]1'!$C$6:$N$20,M$12,6)</f>
        <v>10</v>
      </c>
      <c r="N18" s="53">
        <f t="shared" si="0"/>
        <v>631</v>
      </c>
      <c r="O18" s="53">
        <f>INDEX('[3]1'!$C$6:$N$20,O$12,6)</f>
        <v>0</v>
      </c>
      <c r="P18" s="53">
        <f>INDEX('[3]1'!$C$6:$N$20,P$12,6)</f>
        <v>12</v>
      </c>
      <c r="Q18" s="53">
        <f t="shared" si="1"/>
        <v>643</v>
      </c>
      <c r="R18" s="53">
        <v>0</v>
      </c>
    </row>
    <row r="19" spans="1:18" ht="25.5">
      <c r="A19" s="51" t="s">
        <v>2515</v>
      </c>
      <c r="B19" s="53">
        <f>INDEX('[3]1'!$C$6:$N$20,B$12,7)</f>
        <v>9</v>
      </c>
      <c r="C19" s="53">
        <f>INDEX('[3]1'!$C$6:$N$20,C$12,7)</f>
        <v>490</v>
      </c>
      <c r="D19" s="53">
        <f>INDEX('[3]1'!$C$6:$N$20,D$12,7)</f>
        <v>13</v>
      </c>
      <c r="E19" s="53">
        <f>INDEX('[3]1'!$C$6:$N$20,E$12,7)</f>
        <v>32</v>
      </c>
      <c r="F19" s="53">
        <f>INDEX('[3]1'!$C$6:$N$20,F$12,7)</f>
        <v>6</v>
      </c>
      <c r="G19" s="53">
        <f>INDEX('[3]1'!$C$6:$N$20,G$12,7)</f>
        <v>3</v>
      </c>
      <c r="H19" s="53">
        <f>INDEX('[3]1'!$C$6:$N$20,H$12,7)</f>
        <v>2</v>
      </c>
      <c r="I19" s="53">
        <f>INDEX('[3]1'!$C$6:$N$20,I$12,7)</f>
        <v>2</v>
      </c>
      <c r="J19" s="53">
        <f>INDEX('[3]1'!$C$6:$N$20,J$12,7)</f>
        <v>1</v>
      </c>
      <c r="K19" s="53">
        <f>INDEX('[3]1'!$C$6:$N$20,K$12,7)</f>
        <v>0</v>
      </c>
      <c r="L19" s="53">
        <f>INDEX('[3]1'!$C$6:$N$20,L$12,7)</f>
        <v>4</v>
      </c>
      <c r="M19" s="53">
        <f>INDEX('[3]1'!$C$6:$N$20,M$12,7)</f>
        <v>3</v>
      </c>
      <c r="N19" s="53">
        <f t="shared" si="0"/>
        <v>565</v>
      </c>
      <c r="O19" s="53">
        <f>INDEX('[3]1'!$C$6:$N$20,O$12,7)</f>
        <v>0</v>
      </c>
      <c r="P19" s="53">
        <f>INDEX('[3]1'!$C$6:$N$20,P$12,7)</f>
        <v>4</v>
      </c>
      <c r="Q19" s="53">
        <f t="shared" si="1"/>
        <v>569</v>
      </c>
      <c r="R19" s="53">
        <v>0</v>
      </c>
    </row>
    <row r="20" spans="1:18" ht="38.25">
      <c r="A20" s="51" t="s">
        <v>2516</v>
      </c>
      <c r="B20" s="53">
        <f>INDEX('[3]1'!$C$6:$N$20,B$12,8)</f>
        <v>5</v>
      </c>
      <c r="C20" s="53">
        <f>INDEX('[3]1'!$C$6:$N$20,C$12,8)</f>
        <v>449</v>
      </c>
      <c r="D20" s="53">
        <f>INDEX('[3]1'!$C$6:$N$20,D$12,8)</f>
        <v>227</v>
      </c>
      <c r="E20" s="53">
        <f>INDEX('[3]1'!$C$6:$N$20,E$12,8)</f>
        <v>21</v>
      </c>
      <c r="F20" s="53">
        <f>INDEX('[3]1'!$C$6:$N$20,F$12,8)</f>
        <v>2</v>
      </c>
      <c r="G20" s="53">
        <f>INDEX('[3]1'!$C$6:$N$20,G$12,8)</f>
        <v>1</v>
      </c>
      <c r="H20" s="53">
        <f>INDEX('[3]1'!$C$6:$N$20,H$12,8)</f>
        <v>2</v>
      </c>
      <c r="I20" s="53">
        <f>INDEX('[3]1'!$C$6:$N$20,I$12,8)</f>
        <v>0</v>
      </c>
      <c r="J20" s="53">
        <f>INDEX('[3]1'!$C$6:$N$20,J$12,8)</f>
        <v>4</v>
      </c>
      <c r="K20" s="53">
        <f>INDEX('[3]1'!$C$6:$N$20,K$12,8)</f>
        <v>2</v>
      </c>
      <c r="L20" s="53">
        <f>INDEX('[3]1'!$C$6:$N$20,L$12,8)</f>
        <v>0</v>
      </c>
      <c r="M20" s="53">
        <f>INDEX('[3]1'!$C$6:$N$20,M$12,8)</f>
        <v>6</v>
      </c>
      <c r="N20" s="53">
        <f t="shared" si="0"/>
        <v>719</v>
      </c>
      <c r="O20" s="53">
        <f>INDEX('[3]1'!$C$6:$N$20,O$12,8)</f>
        <v>0</v>
      </c>
      <c r="P20" s="53">
        <f>INDEX('[3]1'!$C$6:$N$20,P$12,8)</f>
        <v>3</v>
      </c>
      <c r="Q20" s="53">
        <f t="shared" si="1"/>
        <v>722</v>
      </c>
      <c r="R20" s="53">
        <v>0</v>
      </c>
    </row>
    <row r="21" spans="1:18" ht="38.25">
      <c r="A21" s="51" t="s">
        <v>2517</v>
      </c>
      <c r="B21" s="53">
        <f>INDEX('[3]1'!$C$6:$N$20,B$12,9)</f>
        <v>7</v>
      </c>
      <c r="C21" s="53">
        <f>INDEX('[3]1'!$C$6:$N$20,C$12,9)</f>
        <v>709</v>
      </c>
      <c r="D21" s="53">
        <f>INDEX('[3]1'!$C$6:$N$20,D$12,9)</f>
        <v>88</v>
      </c>
      <c r="E21" s="53">
        <f>INDEX('[3]1'!$C$6:$N$20,E$12,9)</f>
        <v>21</v>
      </c>
      <c r="F21" s="53">
        <f>INDEX('[3]1'!$C$6:$N$20,F$12,9)</f>
        <v>3</v>
      </c>
      <c r="G21" s="53">
        <f>INDEX('[3]1'!$C$6:$N$20,G$12,9)</f>
        <v>0</v>
      </c>
      <c r="H21" s="53">
        <f>INDEX('[3]1'!$C$6:$N$20,H$12,9)</f>
        <v>1</v>
      </c>
      <c r="I21" s="53">
        <f>INDEX('[3]1'!$C$6:$N$20,I$12,9)</f>
        <v>1</v>
      </c>
      <c r="J21" s="53">
        <f>INDEX('[3]1'!$C$6:$N$20,J$12,9)</f>
        <v>2</v>
      </c>
      <c r="K21" s="53">
        <f>INDEX('[3]1'!$C$6:$N$20,K$12,9)</f>
        <v>1</v>
      </c>
      <c r="L21" s="53">
        <f>INDEX('[3]1'!$C$6:$N$20,L$12,9)</f>
        <v>4</v>
      </c>
      <c r="M21" s="53">
        <f>INDEX('[3]1'!$C$6:$N$20,M$12,9)</f>
        <v>6</v>
      </c>
      <c r="N21" s="53">
        <f t="shared" si="0"/>
        <v>843</v>
      </c>
      <c r="O21" s="53">
        <f>INDEX('[3]1'!$C$6:$N$20,O$12,9)</f>
        <v>0</v>
      </c>
      <c r="P21" s="53">
        <f>INDEX('[3]1'!$C$6:$N$20,P$12,9)</f>
        <v>5</v>
      </c>
      <c r="Q21" s="53">
        <f t="shared" si="1"/>
        <v>848</v>
      </c>
      <c r="R21" s="53">
        <v>0</v>
      </c>
    </row>
    <row r="22" spans="1:18">
      <c r="A22" s="51" t="s">
        <v>2518</v>
      </c>
      <c r="B22" s="53">
        <f>INDEX('[3]1'!$C$6:$N$20,B$12,10)</f>
        <v>12</v>
      </c>
      <c r="C22" s="53">
        <f>INDEX('[3]1'!$C$6:$N$20,C$12,10)</f>
        <v>366</v>
      </c>
      <c r="D22" s="53">
        <f>INDEX('[3]1'!$C$6:$N$20,D$12,10)</f>
        <v>41</v>
      </c>
      <c r="E22" s="53">
        <f>INDEX('[3]1'!$C$6:$N$20,E$12,10)</f>
        <v>58</v>
      </c>
      <c r="F22" s="53">
        <f>INDEX('[3]1'!$C$6:$N$20,F$12,10)</f>
        <v>8</v>
      </c>
      <c r="G22" s="53">
        <f>INDEX('[3]1'!$C$6:$N$20,G$12,10)</f>
        <v>2</v>
      </c>
      <c r="H22" s="53">
        <f>INDEX('[3]1'!$C$6:$N$20,H$12,10)</f>
        <v>1</v>
      </c>
      <c r="I22" s="53">
        <f>INDEX('[3]1'!$C$6:$N$20,I$12,10)</f>
        <v>0</v>
      </c>
      <c r="J22" s="53">
        <f>INDEX('[3]1'!$C$6:$N$20,J$12,10)</f>
        <v>0</v>
      </c>
      <c r="K22" s="53">
        <f>INDEX('[3]1'!$C$6:$N$20,K$12,10)</f>
        <v>1</v>
      </c>
      <c r="L22" s="53">
        <f>INDEX('[3]1'!$C$6:$N$20,L$12,10)</f>
        <v>0</v>
      </c>
      <c r="M22" s="53">
        <f>INDEX('[3]1'!$C$6:$N$20,M$12,10)</f>
        <v>0</v>
      </c>
      <c r="N22" s="53">
        <f t="shared" si="0"/>
        <v>489</v>
      </c>
      <c r="O22" s="53">
        <f>INDEX('[3]1'!$C$6:$N$20,O$12,10)</f>
        <v>0</v>
      </c>
      <c r="P22" s="53">
        <f>INDEX('[3]1'!$C$6:$N$20,P$12,10)</f>
        <v>6</v>
      </c>
      <c r="Q22" s="53">
        <f t="shared" si="1"/>
        <v>495</v>
      </c>
      <c r="R22" s="53">
        <v>0</v>
      </c>
    </row>
    <row r="23" spans="1:18" ht="25.5">
      <c r="A23" s="51" t="s">
        <v>2519</v>
      </c>
      <c r="B23" s="53">
        <f>INDEX('[3]1'!$C$6:$N$20,B$12,11)</f>
        <v>13</v>
      </c>
      <c r="C23" s="53">
        <f>INDEX('[3]1'!$C$6:$N$20,C$12,11)</f>
        <v>667</v>
      </c>
      <c r="D23" s="53">
        <f>INDEX('[3]1'!$C$6:$N$20,D$12,11)</f>
        <v>49</v>
      </c>
      <c r="E23" s="53">
        <f>INDEX('[3]1'!$C$6:$N$20,E$12,11)</f>
        <v>14</v>
      </c>
      <c r="F23" s="53">
        <f>INDEX('[3]1'!$C$6:$N$20,F$12,11)</f>
        <v>5</v>
      </c>
      <c r="G23" s="53">
        <f>INDEX('[3]1'!$C$6:$N$20,G$12,11)</f>
        <v>2</v>
      </c>
      <c r="H23" s="53">
        <f>INDEX('[3]1'!$C$6:$N$20,H$12,11)</f>
        <v>3</v>
      </c>
      <c r="I23" s="53">
        <f>INDEX('[3]1'!$C$6:$N$20,I$12,11)</f>
        <v>1</v>
      </c>
      <c r="J23" s="53">
        <f>INDEX('[3]1'!$C$6:$N$20,J$12,11)</f>
        <v>2</v>
      </c>
      <c r="K23" s="53">
        <f>INDEX('[3]1'!$C$6:$N$20,K$12,11)</f>
        <v>4</v>
      </c>
      <c r="L23" s="53">
        <f>INDEX('[3]1'!$C$6:$N$20,L$12,11)</f>
        <v>4</v>
      </c>
      <c r="M23" s="53">
        <f>INDEX('[3]1'!$C$6:$N$20,M$12,11)</f>
        <v>9</v>
      </c>
      <c r="N23" s="53">
        <f t="shared" si="0"/>
        <v>773</v>
      </c>
      <c r="O23" s="53">
        <f>INDEX('[3]1'!$C$6:$N$20,O$12,11)</f>
        <v>0</v>
      </c>
      <c r="P23" s="53">
        <f>INDEX('[3]1'!$C$6:$N$20,P$12,11)</f>
        <v>16</v>
      </c>
      <c r="Q23" s="53">
        <f t="shared" si="1"/>
        <v>789</v>
      </c>
      <c r="R23" s="53">
        <v>0</v>
      </c>
    </row>
    <row r="24" spans="1:18" ht="38.25">
      <c r="A24" s="51" t="s">
        <v>2520</v>
      </c>
      <c r="B24" s="53">
        <f>INDEX('[3]1'!$C$6:$N$20,B$12,12)</f>
        <v>40</v>
      </c>
      <c r="C24" s="53">
        <f>INDEX('[3]1'!$C$6:$N$20,C$12,12)</f>
        <v>604</v>
      </c>
      <c r="D24" s="53">
        <f>INDEX('[3]1'!$C$6:$N$20,D$12,12)</f>
        <v>109</v>
      </c>
      <c r="E24" s="53">
        <f>INDEX('[3]1'!$C$6:$N$20,E$12,12)</f>
        <v>32</v>
      </c>
      <c r="F24" s="53">
        <f>INDEX('[3]1'!$C$6:$N$20,F$12,12)</f>
        <v>4</v>
      </c>
      <c r="G24" s="53">
        <f>INDEX('[3]1'!$C$6:$N$20,G$12,12)</f>
        <v>4</v>
      </c>
      <c r="H24" s="53">
        <f>INDEX('[3]1'!$C$6:$N$20,H$12,12)</f>
        <v>4</v>
      </c>
      <c r="I24" s="53">
        <f>INDEX('[3]1'!$C$6:$N$20,I$12,12)</f>
        <v>2</v>
      </c>
      <c r="J24" s="53">
        <f>INDEX('[3]1'!$C$6:$N$20,J$12,12)</f>
        <v>5</v>
      </c>
      <c r="K24" s="53">
        <f>INDEX('[3]1'!$C$6:$N$20,K$12,12)</f>
        <v>9</v>
      </c>
      <c r="L24" s="53">
        <f>INDEX('[3]1'!$C$6:$N$20,L$12,12)</f>
        <v>6</v>
      </c>
      <c r="M24" s="53">
        <f>INDEX('[3]1'!$C$6:$N$20,M$12,12)</f>
        <v>14</v>
      </c>
      <c r="N24" s="53">
        <f t="shared" si="0"/>
        <v>833</v>
      </c>
      <c r="O24" s="53">
        <f>INDEX('[3]1'!$C$6:$N$20,O$12,12)</f>
        <v>0</v>
      </c>
      <c r="P24" s="53">
        <f>INDEX('[3]1'!$C$6:$N$20,P$12,12)</f>
        <v>15</v>
      </c>
      <c r="Q24" s="53">
        <f t="shared" si="1"/>
        <v>848</v>
      </c>
      <c r="R24" s="53">
        <v>0</v>
      </c>
    </row>
    <row r="25" spans="1:18" ht="38.25">
      <c r="A25" s="51" t="s">
        <v>2521</v>
      </c>
      <c r="B25" s="53">
        <f>INDEX('[3]2'!$C$6:$N$20,B$12,1)</f>
        <v>10</v>
      </c>
      <c r="C25" s="53">
        <f>INDEX('[3]2'!$C$6:$N$20,C$12,1)</f>
        <v>488</v>
      </c>
      <c r="D25" s="53">
        <f>INDEX('[3]2'!$C$6:$N$20,D$12,1)</f>
        <v>171</v>
      </c>
      <c r="E25" s="53">
        <f>INDEX('[3]2'!$C$6:$N$20,E$12,1)</f>
        <v>11</v>
      </c>
      <c r="F25" s="53">
        <f>INDEX('[3]2'!$C$6:$N$20,F$12,1)</f>
        <v>1</v>
      </c>
      <c r="G25" s="53">
        <f>INDEX('[3]2'!$C$6:$N$20,G$12,1)</f>
        <v>0</v>
      </c>
      <c r="H25" s="53">
        <f>INDEX('[3]2'!$C$6:$N$20,H$12,1)</f>
        <v>3</v>
      </c>
      <c r="I25" s="53">
        <f>INDEX('[3]2'!$C$6:$N$20,I$12,1)</f>
        <v>0</v>
      </c>
      <c r="J25" s="53">
        <f>INDEX('[3]2'!$C$6:$N$20,J$12,1)</f>
        <v>2</v>
      </c>
      <c r="K25" s="53">
        <f>INDEX('[3]2'!$C$6:$N$20,K$12,1)</f>
        <v>0</v>
      </c>
      <c r="L25" s="53">
        <f>INDEX('[3]2'!$C$6:$N$20,L$12,1)</f>
        <v>2</v>
      </c>
      <c r="M25" s="53">
        <f>INDEX('[3]2'!$C$6:$N$20,M$12,1)</f>
        <v>1</v>
      </c>
      <c r="N25" s="53">
        <f>SUM(B25:M25)</f>
        <v>689</v>
      </c>
      <c r="O25" s="53">
        <f>INDEX('[3]2'!$C$6:$N$20,O$12,1)</f>
        <v>0</v>
      </c>
      <c r="P25" s="53">
        <f>INDEX('[3]2'!$C$6:$N$20,P$12,1)</f>
        <v>2</v>
      </c>
      <c r="Q25" s="53">
        <f>SUM(N25:P25)</f>
        <v>691</v>
      </c>
      <c r="R25" s="53">
        <v>0</v>
      </c>
    </row>
    <row r="26" spans="1:18" ht="38.25">
      <c r="A26" s="51" t="s">
        <v>2522</v>
      </c>
      <c r="B26" s="53">
        <f>INDEX('[3]2'!$C$6:$N$20,B$12,2)</f>
        <v>2</v>
      </c>
      <c r="C26" s="53">
        <f>INDEX('[3]2'!$C$6:$N$20,C$12,2)</f>
        <v>325</v>
      </c>
      <c r="D26" s="53">
        <f>INDEX('[3]2'!$C$6:$N$20,D$12,2)</f>
        <v>109</v>
      </c>
      <c r="E26" s="53">
        <f>INDEX('[3]2'!$C$6:$N$20,E$12,2)</f>
        <v>17</v>
      </c>
      <c r="F26" s="53">
        <f>INDEX('[3]2'!$C$6:$N$20,F$12,2)</f>
        <v>1</v>
      </c>
      <c r="G26" s="53">
        <f>INDEX('[3]2'!$C$6:$N$20,G$12,2)</f>
        <v>2</v>
      </c>
      <c r="H26" s="53">
        <f>INDEX('[3]2'!$C$6:$N$20,H$12,2)</f>
        <v>3</v>
      </c>
      <c r="I26" s="53">
        <f>INDEX('[3]2'!$C$6:$N$20,I$12,2)</f>
        <v>0</v>
      </c>
      <c r="J26" s="53">
        <f>INDEX('[3]2'!$C$6:$N$20,J$12,2)</f>
        <v>0</v>
      </c>
      <c r="K26" s="53">
        <f>INDEX('[3]2'!$C$6:$N$20,K$12,2)</f>
        <v>1</v>
      </c>
      <c r="L26" s="53">
        <f>INDEX('[3]2'!$C$6:$N$20,L$12,2)</f>
        <v>4</v>
      </c>
      <c r="M26" s="53">
        <f>INDEX('[3]2'!$C$6:$N$20,M$12,2)</f>
        <v>7</v>
      </c>
      <c r="N26" s="53">
        <f t="shared" ref="N26:N36" si="2">SUM(B26:M26)</f>
        <v>471</v>
      </c>
      <c r="O26" s="53">
        <f>INDEX('[3]2'!$C$6:$N$20,O$12,2)</f>
        <v>0</v>
      </c>
      <c r="P26" s="53">
        <f>INDEX('[3]2'!$C$6:$N$20,P$12,2)</f>
        <v>4</v>
      </c>
      <c r="Q26" s="53">
        <f t="shared" ref="Q26:Q36" si="3">SUM(N26:P26)</f>
        <v>475</v>
      </c>
      <c r="R26" s="53">
        <v>0</v>
      </c>
    </row>
    <row r="27" spans="1:18" ht="38.25">
      <c r="A27" s="51" t="s">
        <v>2523</v>
      </c>
      <c r="B27" s="53">
        <f>INDEX('[3]2'!$C$6:$N$20,B$12,3)</f>
        <v>1</v>
      </c>
      <c r="C27" s="53">
        <f>INDEX('[3]2'!$C$6:$N$20,C$12,3)</f>
        <v>43</v>
      </c>
      <c r="D27" s="53">
        <f>INDEX('[3]2'!$C$6:$N$20,D$12,3)</f>
        <v>221</v>
      </c>
      <c r="E27" s="53">
        <f>INDEX('[3]2'!$C$6:$N$20,E$12,3)</f>
        <v>4</v>
      </c>
      <c r="F27" s="53">
        <f>INDEX('[3]2'!$C$6:$N$20,F$12,3)</f>
        <v>0</v>
      </c>
      <c r="G27" s="53">
        <f>INDEX('[3]2'!$C$6:$N$20,G$12,3)</f>
        <v>0</v>
      </c>
      <c r="H27" s="53">
        <f>INDEX('[3]2'!$C$6:$N$20,H$12,3)</f>
        <v>0</v>
      </c>
      <c r="I27" s="53">
        <f>INDEX('[3]2'!$C$6:$N$20,I$12,3)</f>
        <v>1</v>
      </c>
      <c r="J27" s="53">
        <f>INDEX('[3]2'!$C$6:$N$20,J$12,3)</f>
        <v>3</v>
      </c>
      <c r="K27" s="53">
        <f>INDEX('[3]2'!$C$6:$N$20,K$12,3)</f>
        <v>1</v>
      </c>
      <c r="L27" s="53">
        <f>INDEX('[3]2'!$C$6:$N$20,L$12,3)</f>
        <v>6</v>
      </c>
      <c r="M27" s="53">
        <f>INDEX('[3]2'!$C$6:$N$20,M$12,3)</f>
        <v>2</v>
      </c>
      <c r="N27" s="53">
        <f t="shared" si="2"/>
        <v>282</v>
      </c>
      <c r="O27" s="53">
        <f>INDEX('[3]2'!$C$6:$N$20,O$12,3)</f>
        <v>0</v>
      </c>
      <c r="P27" s="53">
        <f>INDEX('[3]2'!$C$6:$N$20,P$12,3)</f>
        <v>6</v>
      </c>
      <c r="Q27" s="53">
        <f t="shared" si="3"/>
        <v>288</v>
      </c>
      <c r="R27" s="53">
        <v>0</v>
      </c>
    </row>
    <row r="28" spans="1:18" ht="25.5">
      <c r="A28" s="51" t="s">
        <v>2524</v>
      </c>
      <c r="B28" s="53">
        <f>INDEX('[3]2'!$C$6:$N$20,B$12,4)</f>
        <v>12</v>
      </c>
      <c r="C28" s="53">
        <f>INDEX('[3]2'!$C$6:$N$20,C$12,4)</f>
        <v>749</v>
      </c>
      <c r="D28" s="53">
        <f>INDEX('[3]2'!$C$6:$N$20,D$12,4)</f>
        <v>91</v>
      </c>
      <c r="E28" s="53">
        <f>INDEX('[3]2'!$C$6:$N$20,E$12,4)</f>
        <v>46</v>
      </c>
      <c r="F28" s="53">
        <f>INDEX('[3]2'!$C$6:$N$20,F$12,4)</f>
        <v>2</v>
      </c>
      <c r="G28" s="53">
        <f>INDEX('[3]2'!$C$6:$N$20,G$12,4)</f>
        <v>1</v>
      </c>
      <c r="H28" s="53">
        <f>INDEX('[3]2'!$C$6:$N$20,H$12,4)</f>
        <v>1</v>
      </c>
      <c r="I28" s="53">
        <f>INDEX('[3]2'!$C$6:$N$20,I$12,4)</f>
        <v>1</v>
      </c>
      <c r="J28" s="53">
        <f>INDEX('[3]2'!$C$6:$N$20,J$12,4)</f>
        <v>0</v>
      </c>
      <c r="K28" s="53">
        <f>INDEX('[3]2'!$C$6:$N$20,K$12,4)</f>
        <v>0</v>
      </c>
      <c r="L28" s="53">
        <f>INDEX('[3]2'!$C$6:$N$20,L$12,4)</f>
        <v>1</v>
      </c>
      <c r="M28" s="53">
        <f>INDEX('[3]2'!$C$6:$N$20,M$12,4)</f>
        <v>4</v>
      </c>
      <c r="N28" s="53">
        <f t="shared" si="2"/>
        <v>908</v>
      </c>
      <c r="O28" s="53">
        <f>INDEX('[3]2'!$C$6:$N$20,O$12,4)</f>
        <v>0</v>
      </c>
      <c r="P28" s="53">
        <f>INDEX('[3]2'!$C$6:$N$20,P$12,4)</f>
        <v>6</v>
      </c>
      <c r="Q28" s="53">
        <f t="shared" si="3"/>
        <v>914</v>
      </c>
      <c r="R28" s="53">
        <v>0</v>
      </c>
    </row>
    <row r="29" spans="1:18" ht="38.25">
      <c r="A29" s="51" t="s">
        <v>2525</v>
      </c>
      <c r="B29" s="53">
        <f>INDEX('[3]2'!$C$6:$N$20,B$12,5)</f>
        <v>10</v>
      </c>
      <c r="C29" s="53">
        <f>INDEX('[3]2'!$C$6:$N$20,C$12,5)</f>
        <v>513</v>
      </c>
      <c r="D29" s="53">
        <f>INDEX('[3]2'!$C$6:$N$20,D$12,5)</f>
        <v>46</v>
      </c>
      <c r="E29" s="53">
        <f>INDEX('[3]2'!$C$6:$N$20,E$12,5)</f>
        <v>79</v>
      </c>
      <c r="F29" s="53">
        <f>INDEX('[3]2'!$C$6:$N$20,F$12,5)</f>
        <v>8</v>
      </c>
      <c r="G29" s="53">
        <f>INDEX('[3]2'!$C$6:$N$20,G$12,5)</f>
        <v>0</v>
      </c>
      <c r="H29" s="53">
        <f>INDEX('[3]2'!$C$6:$N$20,H$12,5)</f>
        <v>2</v>
      </c>
      <c r="I29" s="53">
        <f>INDEX('[3]2'!$C$6:$N$20,I$12,5)</f>
        <v>1</v>
      </c>
      <c r="J29" s="53">
        <f>INDEX('[3]2'!$C$6:$N$20,J$12,5)</f>
        <v>2</v>
      </c>
      <c r="K29" s="53">
        <f>INDEX('[3]2'!$C$6:$N$20,K$12,5)</f>
        <v>2</v>
      </c>
      <c r="L29" s="53">
        <f>INDEX('[3]2'!$C$6:$N$20,L$12,5)</f>
        <v>0</v>
      </c>
      <c r="M29" s="53">
        <f>INDEX('[3]2'!$C$6:$N$20,M$12,5)</f>
        <v>8</v>
      </c>
      <c r="N29" s="53">
        <f t="shared" si="2"/>
        <v>671</v>
      </c>
      <c r="O29" s="53">
        <f>INDEX('[3]2'!$C$6:$N$20,O$12,5)</f>
        <v>0</v>
      </c>
      <c r="P29" s="53">
        <f>INDEX('[3]2'!$C$6:$N$20,P$12,5)</f>
        <v>8</v>
      </c>
      <c r="Q29" s="53">
        <f t="shared" si="3"/>
        <v>679</v>
      </c>
      <c r="R29" s="53">
        <v>0</v>
      </c>
    </row>
    <row r="30" spans="1:18" ht="38.25">
      <c r="A30" s="51" t="s">
        <v>2526</v>
      </c>
      <c r="B30" s="53">
        <f>INDEX('[3]2'!$C$6:$N$20,B$12,6)</f>
        <v>6</v>
      </c>
      <c r="C30" s="53">
        <f>INDEX('[3]2'!$C$6:$N$20,C$12,6)</f>
        <v>588</v>
      </c>
      <c r="D30" s="53">
        <f>INDEX('[3]2'!$C$6:$N$20,D$12,6)</f>
        <v>122</v>
      </c>
      <c r="E30" s="53">
        <f>INDEX('[3]2'!$C$6:$N$20,E$12,6)</f>
        <v>16</v>
      </c>
      <c r="F30" s="53">
        <f>INDEX('[3]2'!$C$6:$N$20,F$12,6)</f>
        <v>1</v>
      </c>
      <c r="G30" s="53">
        <f>INDEX('[3]2'!$C$6:$N$20,G$12,6)</f>
        <v>1</v>
      </c>
      <c r="H30" s="53">
        <f>INDEX('[3]2'!$C$6:$N$20,H$12,6)</f>
        <v>1</v>
      </c>
      <c r="I30" s="53">
        <f>INDEX('[3]2'!$C$6:$N$20,I$12,6)</f>
        <v>1</v>
      </c>
      <c r="J30" s="53">
        <f>INDEX('[3]2'!$C$6:$N$20,J$12,6)</f>
        <v>0</v>
      </c>
      <c r="K30" s="53">
        <f>INDEX('[3]2'!$C$6:$N$20,K$12,6)</f>
        <v>3</v>
      </c>
      <c r="L30" s="53">
        <f>INDEX('[3]2'!$C$6:$N$20,L$12,6)</f>
        <v>1</v>
      </c>
      <c r="M30" s="53">
        <f>INDEX('[3]2'!$C$6:$N$20,M$12,6)</f>
        <v>1</v>
      </c>
      <c r="N30" s="53">
        <f t="shared" si="2"/>
        <v>741</v>
      </c>
      <c r="O30" s="53">
        <f>INDEX('[3]2'!$C$6:$N$20,O$12,6)</f>
        <v>0</v>
      </c>
      <c r="P30" s="53">
        <f>INDEX('[3]2'!$C$6:$N$20,P$12,6)</f>
        <v>6</v>
      </c>
      <c r="Q30" s="53">
        <f t="shared" si="3"/>
        <v>747</v>
      </c>
      <c r="R30" s="53">
        <v>0</v>
      </c>
    </row>
    <row r="31" spans="1:18" ht="38.25">
      <c r="A31" s="51" t="s">
        <v>2527</v>
      </c>
      <c r="B31" s="53">
        <f>INDEX('[3]2'!$C$6:$N$20,B$12,7)</f>
        <v>0</v>
      </c>
      <c r="C31" s="53">
        <f>INDEX('[3]2'!$C$6:$N$20,C$12,7)</f>
        <v>47</v>
      </c>
      <c r="D31" s="53">
        <f>INDEX('[3]2'!$C$6:$N$20,D$12,7)</f>
        <v>158</v>
      </c>
      <c r="E31" s="53">
        <f>INDEX('[3]2'!$C$6:$N$20,E$12,7)</f>
        <v>6</v>
      </c>
      <c r="F31" s="53">
        <f>INDEX('[3]2'!$C$6:$N$20,F$12,7)</f>
        <v>2</v>
      </c>
      <c r="G31" s="53">
        <f>INDEX('[3]2'!$C$6:$N$20,G$12,7)</f>
        <v>0</v>
      </c>
      <c r="H31" s="53">
        <f>INDEX('[3]2'!$C$6:$N$20,H$12,7)</f>
        <v>1</v>
      </c>
      <c r="I31" s="53">
        <f>INDEX('[3]2'!$C$6:$N$20,I$12,7)</f>
        <v>0</v>
      </c>
      <c r="J31" s="53">
        <f>INDEX('[3]2'!$C$6:$N$20,J$12,7)</f>
        <v>0</v>
      </c>
      <c r="K31" s="53">
        <f>INDEX('[3]2'!$C$6:$N$20,K$12,7)</f>
        <v>1</v>
      </c>
      <c r="L31" s="53">
        <f>INDEX('[3]2'!$C$6:$N$20,L$12,7)</f>
        <v>0</v>
      </c>
      <c r="M31" s="53">
        <f>INDEX('[3]2'!$C$6:$N$20,M$12,7)</f>
        <v>0</v>
      </c>
      <c r="N31" s="53">
        <f t="shared" si="2"/>
        <v>215</v>
      </c>
      <c r="O31" s="53">
        <f>INDEX('[3]2'!$C$6:$N$20,O$12,7)</f>
        <v>0</v>
      </c>
      <c r="P31" s="53">
        <f>INDEX('[3]2'!$C$6:$N$20,P$12,7)</f>
        <v>4</v>
      </c>
      <c r="Q31" s="53">
        <f t="shared" si="3"/>
        <v>219</v>
      </c>
      <c r="R31" s="53">
        <v>0</v>
      </c>
    </row>
    <row r="32" spans="1:18" ht="38.25">
      <c r="A32" s="51" t="s">
        <v>2528</v>
      </c>
      <c r="B32" s="53">
        <f>INDEX('[3]2'!$C$6:$N$20,B$12,8)</f>
        <v>11</v>
      </c>
      <c r="C32" s="53">
        <f>INDEX('[3]2'!$C$6:$N$20,C$12,8)</f>
        <v>583</v>
      </c>
      <c r="D32" s="53">
        <f>INDEX('[3]2'!$C$6:$N$20,D$12,8)</f>
        <v>50</v>
      </c>
      <c r="E32" s="53">
        <f>INDEX('[3]2'!$C$6:$N$20,E$12,8)</f>
        <v>7</v>
      </c>
      <c r="F32" s="53">
        <f>INDEX('[3]2'!$C$6:$N$20,F$12,8)</f>
        <v>0</v>
      </c>
      <c r="G32" s="53">
        <f>INDEX('[3]2'!$C$6:$N$20,G$12,8)</f>
        <v>1</v>
      </c>
      <c r="H32" s="53">
        <f>INDEX('[3]2'!$C$6:$N$20,H$12,8)</f>
        <v>0</v>
      </c>
      <c r="I32" s="53">
        <f>INDEX('[3]2'!$C$6:$N$20,I$12,8)</f>
        <v>0</v>
      </c>
      <c r="J32" s="53">
        <f>INDEX('[3]2'!$C$6:$N$20,J$12,8)</f>
        <v>0</v>
      </c>
      <c r="K32" s="53">
        <f>INDEX('[3]2'!$C$6:$N$20,K$12,8)</f>
        <v>0</v>
      </c>
      <c r="L32" s="53">
        <f>INDEX('[3]2'!$C$6:$N$20,L$12,8)</f>
        <v>2</v>
      </c>
      <c r="M32" s="53">
        <f>INDEX('[3]2'!$C$6:$N$20,M$12,8)</f>
        <v>0</v>
      </c>
      <c r="N32" s="53">
        <f t="shared" si="2"/>
        <v>654</v>
      </c>
      <c r="O32" s="53">
        <f>INDEX('[3]2'!$C$6:$N$20,O$12,8)</f>
        <v>0</v>
      </c>
      <c r="P32" s="53">
        <f>INDEX('[3]2'!$C$6:$N$20,P$12,8)</f>
        <v>3</v>
      </c>
      <c r="Q32" s="53">
        <f t="shared" si="3"/>
        <v>657</v>
      </c>
      <c r="R32" s="53">
        <v>0</v>
      </c>
    </row>
    <row r="33" spans="1:18" ht="38.25">
      <c r="A33" s="51" t="s">
        <v>2529</v>
      </c>
      <c r="B33" s="53">
        <f>INDEX('[3]2'!$C$6:$N$20,B$12,9)</f>
        <v>7</v>
      </c>
      <c r="C33" s="53">
        <f>INDEX('[3]2'!$C$6:$N$20,C$12,9)</f>
        <v>412</v>
      </c>
      <c r="D33" s="53">
        <f>INDEX('[3]2'!$C$6:$N$20,D$12,9)</f>
        <v>281</v>
      </c>
      <c r="E33" s="53">
        <f>INDEX('[3]2'!$C$6:$N$20,E$12,9)</f>
        <v>3</v>
      </c>
      <c r="F33" s="53">
        <f>INDEX('[3]2'!$C$6:$N$20,F$12,9)</f>
        <v>4</v>
      </c>
      <c r="G33" s="53">
        <f>INDEX('[3]2'!$C$6:$N$20,G$12,9)</f>
        <v>0</v>
      </c>
      <c r="H33" s="53">
        <f>INDEX('[3]2'!$C$6:$N$20,H$12,9)</f>
        <v>0</v>
      </c>
      <c r="I33" s="53">
        <f>INDEX('[3]2'!$C$6:$N$20,I$12,9)</f>
        <v>0</v>
      </c>
      <c r="J33" s="53">
        <f>INDEX('[3]2'!$C$6:$N$20,J$12,9)</f>
        <v>1</v>
      </c>
      <c r="K33" s="53">
        <f>INDEX('[3]2'!$C$6:$N$20,K$12,9)</f>
        <v>1</v>
      </c>
      <c r="L33" s="53">
        <f>INDEX('[3]2'!$C$6:$N$20,L$12,9)</f>
        <v>1</v>
      </c>
      <c r="M33" s="53">
        <f>INDEX('[3]2'!$C$6:$N$20,M$12,9)</f>
        <v>1</v>
      </c>
      <c r="N33" s="53">
        <f t="shared" si="2"/>
        <v>711</v>
      </c>
      <c r="O33" s="53">
        <f>INDEX('[3]2'!$C$6:$N$20,O$12,9)</f>
        <v>0</v>
      </c>
      <c r="P33" s="53">
        <f>INDEX('[3]2'!$C$6:$N$20,P$12,9)</f>
        <v>2</v>
      </c>
      <c r="Q33" s="53">
        <f t="shared" si="3"/>
        <v>713</v>
      </c>
      <c r="R33" s="53">
        <v>0</v>
      </c>
    </row>
    <row r="34" spans="1:18" ht="51">
      <c r="A34" s="51" t="s">
        <v>2530</v>
      </c>
      <c r="B34" s="53">
        <f>INDEX('[3]2'!$C$6:$N$20,B$12,10)</f>
        <v>16</v>
      </c>
      <c r="C34" s="53">
        <f>INDEX('[3]2'!$C$6:$N$20,C$12,10)</f>
        <v>647</v>
      </c>
      <c r="D34" s="53">
        <f>INDEX('[3]2'!$C$6:$N$20,D$12,10)</f>
        <v>70</v>
      </c>
      <c r="E34" s="53">
        <f>INDEX('[3]2'!$C$6:$N$20,E$12,10)</f>
        <v>13</v>
      </c>
      <c r="F34" s="53">
        <f>INDEX('[3]2'!$C$6:$N$20,F$12,10)</f>
        <v>4</v>
      </c>
      <c r="G34" s="53">
        <f>INDEX('[3]2'!$C$6:$N$20,G$12,10)</f>
        <v>1</v>
      </c>
      <c r="H34" s="53">
        <f>INDEX('[3]2'!$C$6:$N$20,H$12,10)</f>
        <v>0</v>
      </c>
      <c r="I34" s="53">
        <f>INDEX('[3]2'!$C$6:$N$20,I$12,10)</f>
        <v>0</v>
      </c>
      <c r="J34" s="53">
        <f>INDEX('[3]2'!$C$6:$N$20,J$12,10)</f>
        <v>3</v>
      </c>
      <c r="K34" s="53">
        <f>INDEX('[3]2'!$C$6:$N$20,K$12,10)</f>
        <v>1</v>
      </c>
      <c r="L34" s="53">
        <f>INDEX('[3]2'!$C$6:$N$20,L$12,10)</f>
        <v>0</v>
      </c>
      <c r="M34" s="53">
        <f>INDEX('[3]2'!$C$6:$N$20,M$12,10)</f>
        <v>1</v>
      </c>
      <c r="N34" s="53">
        <f t="shared" si="2"/>
        <v>756</v>
      </c>
      <c r="O34" s="53">
        <f>INDEX('[3]2'!$C$6:$N$20,O$12,10)</f>
        <v>0</v>
      </c>
      <c r="P34" s="53">
        <f>INDEX('[3]2'!$C$6:$N$20,P$12,10)</f>
        <v>3</v>
      </c>
      <c r="Q34" s="53">
        <f t="shared" si="3"/>
        <v>759</v>
      </c>
      <c r="R34" s="53">
        <v>0</v>
      </c>
    </row>
    <row r="35" spans="1:18" ht="38.25">
      <c r="A35" s="51" t="s">
        <v>2531</v>
      </c>
      <c r="B35" s="53">
        <f>INDEX('[3]2'!$C$6:$N$20,B$12,11)</f>
        <v>8</v>
      </c>
      <c r="C35" s="53">
        <f>INDEX('[3]2'!$C$6:$N$20,C$12,11)</f>
        <v>601</v>
      </c>
      <c r="D35" s="53">
        <f>INDEX('[3]2'!$C$6:$N$20,D$12,11)</f>
        <v>85</v>
      </c>
      <c r="E35" s="53">
        <f>INDEX('[3]2'!$C$6:$N$20,E$12,11)</f>
        <v>15</v>
      </c>
      <c r="F35" s="53">
        <f>INDEX('[3]2'!$C$6:$N$20,F$12,11)</f>
        <v>3</v>
      </c>
      <c r="G35" s="53">
        <f>INDEX('[3]2'!$C$6:$N$20,G$12,11)</f>
        <v>1</v>
      </c>
      <c r="H35" s="53">
        <f>INDEX('[3]2'!$C$6:$N$20,H$12,11)</f>
        <v>3</v>
      </c>
      <c r="I35" s="53">
        <f>INDEX('[3]2'!$C$6:$N$20,I$12,11)</f>
        <v>0</v>
      </c>
      <c r="J35" s="53">
        <f>INDEX('[3]2'!$C$6:$N$20,J$12,11)</f>
        <v>3</v>
      </c>
      <c r="K35" s="53">
        <f>INDEX('[3]2'!$C$6:$N$20,K$12,11)</f>
        <v>0</v>
      </c>
      <c r="L35" s="53">
        <f>INDEX('[3]2'!$C$6:$N$20,L$12,11)</f>
        <v>2</v>
      </c>
      <c r="M35" s="53">
        <f>INDEX('[3]2'!$C$6:$N$20,M$12,11)</f>
        <v>4</v>
      </c>
      <c r="N35" s="53">
        <f t="shared" si="2"/>
        <v>725</v>
      </c>
      <c r="O35" s="53">
        <f>INDEX('[3]2'!$C$6:$N$20,O$12,11)</f>
        <v>0</v>
      </c>
      <c r="P35" s="53">
        <f>INDEX('[3]2'!$C$6:$N$20,P$12,11)</f>
        <v>2</v>
      </c>
      <c r="Q35" s="53">
        <f t="shared" si="3"/>
        <v>727</v>
      </c>
      <c r="R35" s="53">
        <v>0</v>
      </c>
    </row>
    <row r="36" spans="1:18" ht="38.25">
      <c r="A36" s="51" t="s">
        <v>2532</v>
      </c>
      <c r="B36" s="53">
        <f>INDEX('[3]2'!$C$6:$N$20,B$12,12)</f>
        <v>7</v>
      </c>
      <c r="C36" s="53">
        <f>INDEX('[3]2'!$C$6:$N$20,C$12,12)</f>
        <v>425</v>
      </c>
      <c r="D36" s="53">
        <f>INDEX('[3]2'!$C$6:$N$20,D$12,12)</f>
        <v>27</v>
      </c>
      <c r="E36" s="53">
        <f>INDEX('[3]2'!$C$6:$N$20,E$12,12)</f>
        <v>42</v>
      </c>
      <c r="F36" s="53">
        <f>INDEX('[3]2'!$C$6:$N$20,F$12,12)</f>
        <v>5</v>
      </c>
      <c r="G36" s="53">
        <f>INDEX('[3]2'!$C$6:$N$20,G$12,12)</f>
        <v>1</v>
      </c>
      <c r="H36" s="53">
        <f>INDEX('[3]2'!$C$6:$N$20,H$12,12)</f>
        <v>0</v>
      </c>
      <c r="I36" s="53">
        <f>INDEX('[3]2'!$C$6:$N$20,I$12,12)</f>
        <v>0</v>
      </c>
      <c r="J36" s="53">
        <f>INDEX('[3]2'!$C$6:$N$20,J$12,12)</f>
        <v>0</v>
      </c>
      <c r="K36" s="53">
        <f>INDEX('[3]2'!$C$6:$N$20,K$12,12)</f>
        <v>1</v>
      </c>
      <c r="L36" s="53">
        <f>INDEX('[3]2'!$C$6:$N$20,L$12,12)</f>
        <v>2</v>
      </c>
      <c r="M36" s="53">
        <f>INDEX('[3]2'!$C$6:$N$20,M$12,12)</f>
        <v>3</v>
      </c>
      <c r="N36" s="53">
        <f t="shared" si="2"/>
        <v>513</v>
      </c>
      <c r="O36" s="53">
        <f>INDEX('[3]2'!$C$6:$N$20,O$12,12)</f>
        <v>0</v>
      </c>
      <c r="P36" s="53">
        <f>INDEX('[3]2'!$C$6:$N$20,P$12,12)</f>
        <v>5</v>
      </c>
      <c r="Q36" s="53">
        <f t="shared" si="3"/>
        <v>518</v>
      </c>
      <c r="R36" s="53">
        <v>0</v>
      </c>
    </row>
    <row r="37" spans="1:18" ht="38.25">
      <c r="A37" s="51" t="s">
        <v>2533</v>
      </c>
      <c r="B37" s="53">
        <f>INDEX('[3]3'!$C$6:$N$20,B$12,1)</f>
        <v>3</v>
      </c>
      <c r="C37" s="53">
        <f>INDEX('[3]3'!$C$6:$N$20,C$12,1)</f>
        <v>378</v>
      </c>
      <c r="D37" s="53">
        <f>INDEX('[3]3'!$C$6:$N$20,D$12,1)</f>
        <v>146</v>
      </c>
      <c r="E37" s="53">
        <f>INDEX('[3]3'!$C$6:$N$20,E$12,1)</f>
        <v>34</v>
      </c>
      <c r="F37" s="53">
        <f>INDEX('[3]3'!$C$6:$N$20,F$12,1)</f>
        <v>6</v>
      </c>
      <c r="G37" s="53">
        <f>INDEX('[3]3'!$C$6:$N$20,G$12,1)</f>
        <v>0</v>
      </c>
      <c r="H37" s="53">
        <f>INDEX('[3]3'!$C$6:$N$20,H$12,1)</f>
        <v>4</v>
      </c>
      <c r="I37" s="53">
        <f>INDEX('[3]3'!$C$6:$N$20,I$12,1)</f>
        <v>0</v>
      </c>
      <c r="J37" s="53">
        <f>INDEX('[3]3'!$C$6:$N$20,J$12,1)</f>
        <v>2</v>
      </c>
      <c r="K37" s="53">
        <f>INDEX('[3]3'!$C$6:$N$20,K$12,1)</f>
        <v>6</v>
      </c>
      <c r="L37" s="53">
        <f>INDEX('[3]3'!$C$6:$N$20,L$12,1)</f>
        <v>3</v>
      </c>
      <c r="M37" s="53">
        <f>INDEX('[3]3'!$C$6:$N$20,M$12,1)</f>
        <v>5</v>
      </c>
      <c r="N37" s="53">
        <f>SUM(B37:M37)</f>
        <v>587</v>
      </c>
      <c r="O37" s="53">
        <f>INDEX('[3]3'!$C$6:$N$20,O$12,1)</f>
        <v>0</v>
      </c>
      <c r="P37" s="53">
        <f>INDEX('[3]3'!$C$6:$N$20,P$12,1)</f>
        <v>14</v>
      </c>
      <c r="Q37" s="53">
        <f>SUM(N37:P37)</f>
        <v>601</v>
      </c>
      <c r="R37" s="53">
        <v>0</v>
      </c>
    </row>
    <row r="38" spans="1:18" ht="25.5">
      <c r="A38" s="51" t="s">
        <v>2534</v>
      </c>
      <c r="B38" s="53">
        <f>INDEX('[3]3'!$C$6:$N$20,B$12,2)</f>
        <v>9</v>
      </c>
      <c r="C38" s="53">
        <f>INDEX('[3]3'!$C$6:$N$20,C$12,2)</f>
        <v>672</v>
      </c>
      <c r="D38" s="53">
        <f>INDEX('[3]3'!$C$6:$N$20,D$12,2)</f>
        <v>28</v>
      </c>
      <c r="E38" s="53">
        <f>INDEX('[3]3'!$C$6:$N$20,E$12,2)</f>
        <v>32</v>
      </c>
      <c r="F38" s="53">
        <f>INDEX('[3]3'!$C$6:$N$20,F$12,2)</f>
        <v>4</v>
      </c>
      <c r="G38" s="53">
        <f>INDEX('[3]3'!$C$6:$N$20,G$12,2)</f>
        <v>3</v>
      </c>
      <c r="H38" s="53">
        <f>INDEX('[3]3'!$C$6:$N$20,H$12,2)</f>
        <v>0</v>
      </c>
      <c r="I38" s="53">
        <f>INDEX('[3]3'!$C$6:$N$20,I$12,2)</f>
        <v>0</v>
      </c>
      <c r="J38" s="53">
        <f>INDEX('[3]3'!$C$6:$N$20,J$12,2)</f>
        <v>2</v>
      </c>
      <c r="K38" s="53">
        <f>INDEX('[3]3'!$C$6:$N$20,K$12,2)</f>
        <v>1</v>
      </c>
      <c r="L38" s="53">
        <f>INDEX('[3]3'!$C$6:$N$20,L$12,2)</f>
        <v>0</v>
      </c>
      <c r="M38" s="53">
        <f>INDEX('[3]3'!$C$6:$N$20,M$12,2)</f>
        <v>5</v>
      </c>
      <c r="N38" s="53">
        <f t="shared" ref="N38:N48" si="4">SUM(B38:M38)</f>
        <v>756</v>
      </c>
      <c r="O38" s="53">
        <f>INDEX('[3]3'!$C$6:$N$20,O$12,2)</f>
        <v>0</v>
      </c>
      <c r="P38" s="53">
        <f>INDEX('[3]3'!$C$6:$N$20,P$12,2)</f>
        <v>9</v>
      </c>
      <c r="Q38" s="53">
        <f t="shared" ref="Q38:Q48" si="5">SUM(N38:P38)</f>
        <v>765</v>
      </c>
      <c r="R38" s="53">
        <v>0</v>
      </c>
    </row>
    <row r="39" spans="1:18" ht="25.5">
      <c r="A39" s="51" t="s">
        <v>2535</v>
      </c>
      <c r="B39" s="53">
        <f>INDEX('[3]3'!$C$6:$N$20,B$12,3)</f>
        <v>2</v>
      </c>
      <c r="C39" s="53">
        <f>INDEX('[3]3'!$C$6:$N$20,C$12,3)</f>
        <v>375</v>
      </c>
      <c r="D39" s="53">
        <f>INDEX('[3]3'!$C$6:$N$20,D$12,3)</f>
        <v>122</v>
      </c>
      <c r="E39" s="53">
        <f>INDEX('[3]3'!$C$6:$N$20,E$12,3)</f>
        <v>18</v>
      </c>
      <c r="F39" s="53">
        <f>INDEX('[3]3'!$C$6:$N$20,F$12,3)</f>
        <v>2</v>
      </c>
      <c r="G39" s="53">
        <f>INDEX('[3]3'!$C$6:$N$20,G$12,3)</f>
        <v>3</v>
      </c>
      <c r="H39" s="53">
        <f>INDEX('[3]3'!$C$6:$N$20,H$12,3)</f>
        <v>0</v>
      </c>
      <c r="I39" s="53">
        <f>INDEX('[3]3'!$C$6:$N$20,I$12,3)</f>
        <v>2</v>
      </c>
      <c r="J39" s="53">
        <f>INDEX('[3]3'!$C$6:$N$20,J$12,3)</f>
        <v>2</v>
      </c>
      <c r="K39" s="53">
        <f>INDEX('[3]3'!$C$6:$N$20,K$12,3)</f>
        <v>2</v>
      </c>
      <c r="L39" s="53">
        <f>INDEX('[3]3'!$C$6:$N$20,L$12,3)</f>
        <v>7</v>
      </c>
      <c r="M39" s="53">
        <f>INDEX('[3]3'!$C$6:$N$20,M$12,3)</f>
        <v>4</v>
      </c>
      <c r="N39" s="53">
        <f t="shared" si="4"/>
        <v>539</v>
      </c>
      <c r="O39" s="53">
        <f>INDEX('[3]3'!$C$6:$N$20,O$12,3)</f>
        <v>0</v>
      </c>
      <c r="P39" s="53">
        <f>INDEX('[3]3'!$C$6:$N$20,P$12,3)</f>
        <v>11</v>
      </c>
      <c r="Q39" s="53">
        <f t="shared" si="5"/>
        <v>550</v>
      </c>
      <c r="R39" s="53">
        <v>0</v>
      </c>
    </row>
    <row r="40" spans="1:18" ht="25.5">
      <c r="A40" s="51" t="s">
        <v>2536</v>
      </c>
      <c r="B40" s="53">
        <f>INDEX('[3]3'!$C$6:$N$20,B$12,4)</f>
        <v>0</v>
      </c>
      <c r="C40" s="53">
        <f>INDEX('[3]3'!$C$6:$N$20,C$12,4)</f>
        <v>417</v>
      </c>
      <c r="D40" s="53">
        <f>INDEX('[3]3'!$C$6:$N$20,D$12,4)</f>
        <v>24</v>
      </c>
      <c r="E40" s="53">
        <f>INDEX('[3]3'!$C$6:$N$20,E$12,4)</f>
        <v>7</v>
      </c>
      <c r="F40" s="53">
        <f>INDEX('[3]3'!$C$6:$N$20,F$12,4)</f>
        <v>4</v>
      </c>
      <c r="G40" s="53">
        <f>INDEX('[3]3'!$C$6:$N$20,G$12,4)</f>
        <v>0</v>
      </c>
      <c r="H40" s="53">
        <f>INDEX('[3]3'!$C$6:$N$20,H$12,4)</f>
        <v>0</v>
      </c>
      <c r="I40" s="53">
        <f>INDEX('[3]3'!$C$6:$N$20,I$12,4)</f>
        <v>0</v>
      </c>
      <c r="J40" s="53">
        <f>INDEX('[3]3'!$C$6:$N$20,J$12,4)</f>
        <v>0</v>
      </c>
      <c r="K40" s="53">
        <f>INDEX('[3]3'!$C$6:$N$20,K$12,4)</f>
        <v>0</v>
      </c>
      <c r="L40" s="53">
        <f>INDEX('[3]3'!$C$6:$N$20,L$12,4)</f>
        <v>1</v>
      </c>
      <c r="M40" s="53">
        <f>INDEX('[3]3'!$C$6:$N$20,M$12,4)</f>
        <v>2</v>
      </c>
      <c r="N40" s="53">
        <f t="shared" si="4"/>
        <v>455</v>
      </c>
      <c r="O40" s="53">
        <f>INDEX('[3]3'!$C$6:$N$20,O$12,4)</f>
        <v>0</v>
      </c>
      <c r="P40" s="53">
        <f>INDEX('[3]3'!$C$6:$N$20,P$12,4)</f>
        <v>2</v>
      </c>
      <c r="Q40" s="53">
        <f t="shared" si="5"/>
        <v>457</v>
      </c>
      <c r="R40" s="53">
        <v>0</v>
      </c>
    </row>
    <row r="41" spans="1:18" ht="25.5">
      <c r="A41" s="51" t="s">
        <v>2537</v>
      </c>
      <c r="B41" s="53">
        <f>INDEX('[3]3'!$C$6:$N$20,B$12,5)</f>
        <v>6</v>
      </c>
      <c r="C41" s="53">
        <f>INDEX('[3]3'!$C$6:$N$20,C$12,5)</f>
        <v>798</v>
      </c>
      <c r="D41" s="53">
        <f>INDEX('[3]3'!$C$6:$N$20,D$12,5)</f>
        <v>37</v>
      </c>
      <c r="E41" s="53">
        <f>INDEX('[3]3'!$C$6:$N$20,E$12,5)</f>
        <v>27</v>
      </c>
      <c r="F41" s="53">
        <f>INDEX('[3]3'!$C$6:$N$20,F$12,5)</f>
        <v>4</v>
      </c>
      <c r="G41" s="53">
        <f>INDEX('[3]3'!$C$6:$N$20,G$12,5)</f>
        <v>0</v>
      </c>
      <c r="H41" s="53">
        <f>INDEX('[3]3'!$C$6:$N$20,H$12,5)</f>
        <v>0</v>
      </c>
      <c r="I41" s="53">
        <f>INDEX('[3]3'!$C$6:$N$20,I$12,5)</f>
        <v>0</v>
      </c>
      <c r="J41" s="53">
        <f>INDEX('[3]3'!$C$6:$N$20,J$12,5)</f>
        <v>1</v>
      </c>
      <c r="K41" s="53">
        <f>INDEX('[3]3'!$C$6:$N$20,K$12,5)</f>
        <v>1</v>
      </c>
      <c r="L41" s="53">
        <f>INDEX('[3]3'!$C$6:$N$20,L$12,5)</f>
        <v>1</v>
      </c>
      <c r="M41" s="53">
        <f>INDEX('[3]3'!$C$6:$N$20,M$12,5)</f>
        <v>6</v>
      </c>
      <c r="N41" s="53">
        <f t="shared" si="4"/>
        <v>881</v>
      </c>
      <c r="O41" s="53">
        <f>INDEX('[3]3'!$C$6:$N$20,O$12,5)</f>
        <v>0</v>
      </c>
      <c r="P41" s="53">
        <f>INDEX('[3]3'!$C$6:$N$20,P$12,5)</f>
        <v>4</v>
      </c>
      <c r="Q41" s="53">
        <f t="shared" si="5"/>
        <v>885</v>
      </c>
      <c r="R41" s="53">
        <v>0</v>
      </c>
    </row>
    <row r="42" spans="1:18" ht="25.5">
      <c r="A42" s="51" t="s">
        <v>2538</v>
      </c>
      <c r="B42" s="53">
        <f>INDEX('[3]3'!$C$6:$N$20,B$12,6)</f>
        <v>1</v>
      </c>
      <c r="C42" s="53">
        <f>INDEX('[3]3'!$C$6:$N$20,C$12,6)</f>
        <v>292</v>
      </c>
      <c r="D42" s="53">
        <f>INDEX('[3]3'!$C$6:$N$20,D$12,6)</f>
        <v>19</v>
      </c>
      <c r="E42" s="53">
        <f>INDEX('[3]3'!$C$6:$N$20,E$12,6)</f>
        <v>21</v>
      </c>
      <c r="F42" s="53">
        <f>INDEX('[3]3'!$C$6:$N$20,F$12,6)</f>
        <v>3</v>
      </c>
      <c r="G42" s="53">
        <f>INDEX('[3]3'!$C$6:$N$20,G$12,6)</f>
        <v>0</v>
      </c>
      <c r="H42" s="53">
        <f>INDEX('[3]3'!$C$6:$N$20,H$12,6)</f>
        <v>2</v>
      </c>
      <c r="I42" s="53">
        <f>INDEX('[3]3'!$C$6:$N$20,I$12,6)</f>
        <v>0</v>
      </c>
      <c r="J42" s="53">
        <f>INDEX('[3]3'!$C$6:$N$20,J$12,6)</f>
        <v>0</v>
      </c>
      <c r="K42" s="53">
        <f>INDEX('[3]3'!$C$6:$N$20,K$12,6)</f>
        <v>0</v>
      </c>
      <c r="L42" s="53">
        <f>INDEX('[3]3'!$C$6:$N$20,L$12,6)</f>
        <v>0</v>
      </c>
      <c r="M42" s="53">
        <f>INDEX('[3]3'!$C$6:$N$20,M$12,6)</f>
        <v>3</v>
      </c>
      <c r="N42" s="53">
        <f t="shared" si="4"/>
        <v>341</v>
      </c>
      <c r="O42" s="53">
        <f>INDEX('[3]3'!$C$6:$N$20,O$12,6)</f>
        <v>0</v>
      </c>
      <c r="P42" s="53">
        <f>INDEX('[3]3'!$C$6:$N$20,P$12,6)</f>
        <v>0</v>
      </c>
      <c r="Q42" s="53">
        <f t="shared" si="5"/>
        <v>341</v>
      </c>
      <c r="R42" s="53">
        <v>0</v>
      </c>
    </row>
    <row r="43" spans="1:18" ht="38.25">
      <c r="A43" s="51" t="s">
        <v>2539</v>
      </c>
      <c r="B43" s="53">
        <f>INDEX('[3]3'!$C$6:$N$20,B$12,7)</f>
        <v>2</v>
      </c>
      <c r="C43" s="53">
        <f>INDEX('[3]3'!$C$6:$N$20,C$12,7)</f>
        <v>486</v>
      </c>
      <c r="D43" s="53">
        <f>INDEX('[3]3'!$C$6:$N$20,D$12,7)</f>
        <v>38</v>
      </c>
      <c r="E43" s="53">
        <f>INDEX('[3]3'!$C$6:$N$20,E$12,7)</f>
        <v>24</v>
      </c>
      <c r="F43" s="53">
        <f>INDEX('[3]3'!$C$6:$N$20,F$12,7)</f>
        <v>1</v>
      </c>
      <c r="G43" s="53">
        <f>INDEX('[3]3'!$C$6:$N$20,G$12,7)</f>
        <v>0</v>
      </c>
      <c r="H43" s="53">
        <f>INDEX('[3]3'!$C$6:$N$20,H$12,7)</f>
        <v>1</v>
      </c>
      <c r="I43" s="53">
        <f>INDEX('[3]3'!$C$6:$N$20,I$12,7)</f>
        <v>0</v>
      </c>
      <c r="J43" s="53">
        <f>INDEX('[3]3'!$C$6:$N$20,J$12,7)</f>
        <v>1</v>
      </c>
      <c r="K43" s="53">
        <f>INDEX('[3]3'!$C$6:$N$20,K$12,7)</f>
        <v>2</v>
      </c>
      <c r="L43" s="53">
        <f>INDEX('[3]3'!$C$6:$N$20,L$12,7)</f>
        <v>1</v>
      </c>
      <c r="M43" s="53">
        <f>INDEX('[3]3'!$C$6:$N$20,M$12,7)</f>
        <v>1</v>
      </c>
      <c r="N43" s="53">
        <f t="shared" si="4"/>
        <v>557</v>
      </c>
      <c r="O43" s="53">
        <f>INDEX('[3]3'!$C$6:$N$20,O$12,7)</f>
        <v>0</v>
      </c>
      <c r="P43" s="53">
        <f>INDEX('[3]3'!$C$6:$N$20,P$12,7)</f>
        <v>8</v>
      </c>
      <c r="Q43" s="53">
        <f t="shared" si="5"/>
        <v>565</v>
      </c>
      <c r="R43" s="53">
        <v>0</v>
      </c>
    </row>
    <row r="44" spans="1:18" ht="38.25">
      <c r="A44" s="51" t="s">
        <v>2540</v>
      </c>
      <c r="B44" s="53">
        <f>INDEX('[3]3'!$C$6:$N$20,B$12,8)</f>
        <v>5</v>
      </c>
      <c r="C44" s="53">
        <f>INDEX('[3]3'!$C$6:$N$20,C$12,8)</f>
        <v>373</v>
      </c>
      <c r="D44" s="53">
        <f>INDEX('[3]3'!$C$6:$N$20,D$12,8)</f>
        <v>98</v>
      </c>
      <c r="E44" s="53">
        <f>INDEX('[3]3'!$C$6:$N$20,E$12,8)</f>
        <v>19</v>
      </c>
      <c r="F44" s="53">
        <f>INDEX('[3]3'!$C$6:$N$20,F$12,8)</f>
        <v>0</v>
      </c>
      <c r="G44" s="53">
        <f>INDEX('[3]3'!$C$6:$N$20,G$12,8)</f>
        <v>0</v>
      </c>
      <c r="H44" s="53">
        <f>INDEX('[3]3'!$C$6:$N$20,H$12,8)</f>
        <v>2</v>
      </c>
      <c r="I44" s="53">
        <f>INDEX('[3]3'!$C$6:$N$20,I$12,8)</f>
        <v>4</v>
      </c>
      <c r="J44" s="53">
        <f>INDEX('[3]3'!$C$6:$N$20,J$12,8)</f>
        <v>0</v>
      </c>
      <c r="K44" s="53">
        <f>INDEX('[3]3'!$C$6:$N$20,K$12,8)</f>
        <v>1</v>
      </c>
      <c r="L44" s="53">
        <f>INDEX('[3]3'!$C$6:$N$20,L$12,8)</f>
        <v>1</v>
      </c>
      <c r="M44" s="53">
        <f>INDEX('[3]3'!$C$6:$N$20,M$12,8)</f>
        <v>3</v>
      </c>
      <c r="N44" s="53">
        <f t="shared" si="4"/>
        <v>506</v>
      </c>
      <c r="O44" s="53">
        <f>INDEX('[3]3'!$C$6:$N$20,O$12,8)</f>
        <v>0</v>
      </c>
      <c r="P44" s="53">
        <f>INDEX('[3]3'!$C$6:$N$20,P$12,8)</f>
        <v>8</v>
      </c>
      <c r="Q44" s="53">
        <f t="shared" si="5"/>
        <v>514</v>
      </c>
      <c r="R44" s="53">
        <v>0</v>
      </c>
    </row>
    <row r="45" spans="1:18" ht="38.25">
      <c r="A45" s="51" t="s">
        <v>2541</v>
      </c>
      <c r="B45" s="53">
        <f>INDEX('[3]3'!$C$6:$N$20,B$12,9)</f>
        <v>5</v>
      </c>
      <c r="C45" s="53">
        <f>INDEX('[3]3'!$C$6:$N$20,C$12,9)</f>
        <v>380</v>
      </c>
      <c r="D45" s="53">
        <f>INDEX('[3]3'!$C$6:$N$20,D$12,9)</f>
        <v>36</v>
      </c>
      <c r="E45" s="53">
        <f>INDEX('[3]3'!$C$6:$N$20,E$12,9)</f>
        <v>8</v>
      </c>
      <c r="F45" s="53">
        <f>INDEX('[3]3'!$C$6:$N$20,F$12,9)</f>
        <v>2</v>
      </c>
      <c r="G45" s="53">
        <f>INDEX('[3]3'!$C$6:$N$20,G$12,9)</f>
        <v>0</v>
      </c>
      <c r="H45" s="53">
        <f>INDEX('[3]3'!$C$6:$N$20,H$12,9)</f>
        <v>0</v>
      </c>
      <c r="I45" s="53">
        <f>INDEX('[3]3'!$C$6:$N$20,I$12,9)</f>
        <v>1</v>
      </c>
      <c r="J45" s="53">
        <f>INDEX('[3]3'!$C$6:$N$20,J$12,9)</f>
        <v>0</v>
      </c>
      <c r="K45" s="53">
        <f>INDEX('[3]3'!$C$6:$N$20,K$12,9)</f>
        <v>1</v>
      </c>
      <c r="L45" s="53">
        <f>INDEX('[3]3'!$C$6:$N$20,L$12,9)</f>
        <v>2</v>
      </c>
      <c r="M45" s="53">
        <f>INDEX('[3]3'!$C$6:$N$20,M$12,9)</f>
        <v>5</v>
      </c>
      <c r="N45" s="53">
        <f t="shared" si="4"/>
        <v>440</v>
      </c>
      <c r="O45" s="53">
        <f>INDEX('[3]3'!$C$6:$N$20,O$12,9)</f>
        <v>0</v>
      </c>
      <c r="P45" s="53">
        <f>INDEX('[3]3'!$C$6:$N$20,P$12,9)</f>
        <v>4</v>
      </c>
      <c r="Q45" s="53">
        <f t="shared" si="5"/>
        <v>444</v>
      </c>
      <c r="R45" s="53">
        <v>0</v>
      </c>
    </row>
    <row r="46" spans="1:18" ht="25.5">
      <c r="A46" s="51" t="s">
        <v>2542</v>
      </c>
      <c r="B46" s="53">
        <f>INDEX('[3]3'!$C$6:$N$20,B$12,10)</f>
        <v>5</v>
      </c>
      <c r="C46" s="53">
        <f>INDEX('[3]3'!$C$6:$N$20,C$12,10)</f>
        <v>529</v>
      </c>
      <c r="D46" s="53">
        <f>INDEX('[3]3'!$C$6:$N$20,D$12,10)</f>
        <v>16</v>
      </c>
      <c r="E46" s="53">
        <f>INDEX('[3]3'!$C$6:$N$20,E$12,10)</f>
        <v>9</v>
      </c>
      <c r="F46" s="53">
        <f>INDEX('[3]3'!$C$6:$N$20,F$12,10)</f>
        <v>1</v>
      </c>
      <c r="G46" s="53">
        <f>INDEX('[3]3'!$C$6:$N$20,G$12,10)</f>
        <v>0</v>
      </c>
      <c r="H46" s="53">
        <f>INDEX('[3]3'!$C$6:$N$20,H$12,10)</f>
        <v>0</v>
      </c>
      <c r="I46" s="53">
        <f>INDEX('[3]3'!$C$6:$N$20,I$12,10)</f>
        <v>0</v>
      </c>
      <c r="J46" s="53">
        <f>INDEX('[3]3'!$C$6:$N$20,J$12,10)</f>
        <v>0</v>
      </c>
      <c r="K46" s="53">
        <f>INDEX('[3]3'!$C$6:$N$20,K$12,10)</f>
        <v>0</v>
      </c>
      <c r="L46" s="53">
        <f>INDEX('[3]3'!$C$6:$N$20,L$12,10)</f>
        <v>3</v>
      </c>
      <c r="M46" s="53">
        <f>INDEX('[3]3'!$C$6:$N$20,M$12,10)</f>
        <v>4</v>
      </c>
      <c r="N46" s="53">
        <f t="shared" si="4"/>
        <v>567</v>
      </c>
      <c r="O46" s="53">
        <f>INDEX('[3]3'!$C$6:$N$20,O$12,10)</f>
        <v>0</v>
      </c>
      <c r="P46" s="53">
        <f>INDEX('[3]3'!$C$6:$N$20,P$12,10)</f>
        <v>2</v>
      </c>
      <c r="Q46" s="53">
        <f t="shared" si="5"/>
        <v>569</v>
      </c>
      <c r="R46" s="53">
        <v>0</v>
      </c>
    </row>
    <row r="47" spans="1:18" ht="51">
      <c r="A47" s="51" t="s">
        <v>2543</v>
      </c>
      <c r="B47" s="53">
        <f>INDEX('[3]3'!$C$6:$N$20,B$12,11)</f>
        <v>5</v>
      </c>
      <c r="C47" s="53">
        <f>INDEX('[3]3'!$C$6:$N$20,C$12,11)</f>
        <v>764</v>
      </c>
      <c r="D47" s="53">
        <f>INDEX('[3]3'!$C$6:$N$20,D$12,11)</f>
        <v>41</v>
      </c>
      <c r="E47" s="53">
        <f>INDEX('[3]3'!$C$6:$N$20,E$12,11)</f>
        <v>30</v>
      </c>
      <c r="F47" s="53">
        <f>INDEX('[3]3'!$C$6:$N$20,F$12,11)</f>
        <v>3</v>
      </c>
      <c r="G47" s="53">
        <f>INDEX('[3]3'!$C$6:$N$20,G$12,11)</f>
        <v>2</v>
      </c>
      <c r="H47" s="53">
        <f>INDEX('[3]3'!$C$6:$N$20,H$12,11)</f>
        <v>0</v>
      </c>
      <c r="I47" s="53">
        <f>INDEX('[3]3'!$C$6:$N$20,I$12,11)</f>
        <v>1</v>
      </c>
      <c r="J47" s="53">
        <f>INDEX('[3]3'!$C$6:$N$20,J$12,11)</f>
        <v>1</v>
      </c>
      <c r="K47" s="53">
        <f>INDEX('[3]3'!$C$6:$N$20,K$12,11)</f>
        <v>1</v>
      </c>
      <c r="L47" s="53">
        <f>INDEX('[3]3'!$C$6:$N$20,L$12,11)</f>
        <v>0</v>
      </c>
      <c r="M47" s="53">
        <f>INDEX('[3]3'!$C$6:$N$20,M$12,11)</f>
        <v>9</v>
      </c>
      <c r="N47" s="53">
        <f t="shared" si="4"/>
        <v>857</v>
      </c>
      <c r="O47" s="53">
        <f>INDEX('[3]3'!$C$6:$N$20,O$12,11)</f>
        <v>0</v>
      </c>
      <c r="P47" s="53">
        <f>INDEX('[3]3'!$C$6:$N$20,P$12,11)</f>
        <v>4</v>
      </c>
      <c r="Q47" s="53">
        <f t="shared" si="5"/>
        <v>861</v>
      </c>
      <c r="R47" s="53">
        <v>0</v>
      </c>
    </row>
    <row r="48" spans="1:18" ht="51">
      <c r="A48" s="51" t="s">
        <v>2544</v>
      </c>
      <c r="B48" s="53">
        <f>INDEX('[3]3'!$C$6:$N$20,B$12,12)</f>
        <v>2</v>
      </c>
      <c r="C48" s="53">
        <f>INDEX('[3]3'!$C$6:$N$20,C$12,12)</f>
        <v>278</v>
      </c>
      <c r="D48" s="53">
        <f>INDEX('[3]3'!$C$6:$N$20,D$12,12)</f>
        <v>13</v>
      </c>
      <c r="E48" s="53">
        <f>INDEX('[3]3'!$C$6:$N$20,E$12,12)</f>
        <v>50</v>
      </c>
      <c r="F48" s="53">
        <f>INDEX('[3]3'!$C$6:$N$20,F$12,12)</f>
        <v>2</v>
      </c>
      <c r="G48" s="53">
        <f>INDEX('[3]3'!$C$6:$N$20,G$12,12)</f>
        <v>1</v>
      </c>
      <c r="H48" s="53">
        <f>INDEX('[3]3'!$C$6:$N$20,H$12,12)</f>
        <v>3</v>
      </c>
      <c r="I48" s="53">
        <f>INDEX('[3]3'!$C$6:$N$20,I$12,12)</f>
        <v>1</v>
      </c>
      <c r="J48" s="53">
        <f>INDEX('[3]3'!$C$6:$N$20,J$12,12)</f>
        <v>2</v>
      </c>
      <c r="K48" s="53">
        <f>INDEX('[3]3'!$C$6:$N$20,K$12,12)</f>
        <v>2</v>
      </c>
      <c r="L48" s="53">
        <f>INDEX('[3]3'!$C$6:$N$20,L$12,12)</f>
        <v>0</v>
      </c>
      <c r="M48" s="53">
        <f>INDEX('[3]3'!$C$6:$N$20,M$12,12)</f>
        <v>11</v>
      </c>
      <c r="N48" s="53">
        <f t="shared" si="4"/>
        <v>365</v>
      </c>
      <c r="O48" s="53">
        <f>INDEX('[3]3'!$C$6:$N$20,O$12,12)</f>
        <v>0</v>
      </c>
      <c r="P48" s="53">
        <f>INDEX('[3]3'!$C$6:$N$20,P$12,12)</f>
        <v>6</v>
      </c>
      <c r="Q48" s="53">
        <f t="shared" si="5"/>
        <v>371</v>
      </c>
      <c r="R48" s="53">
        <v>0</v>
      </c>
    </row>
    <row r="49" spans="1:18" ht="38.25">
      <c r="A49" s="51" t="s">
        <v>2545</v>
      </c>
      <c r="B49" s="53">
        <f>INDEX('[3]4'!$C$6:$N$20,B$12,1)</f>
        <v>6</v>
      </c>
      <c r="C49" s="53">
        <f>INDEX('[3]4'!$C$6:$N$20,C$12,1)</f>
        <v>498</v>
      </c>
      <c r="D49" s="53">
        <f>INDEX('[3]4'!$C$6:$N$20,D$12,1)</f>
        <v>126</v>
      </c>
      <c r="E49" s="53">
        <f>INDEX('[3]4'!$C$6:$N$20,E$12,1)</f>
        <v>13</v>
      </c>
      <c r="F49" s="53">
        <f>INDEX('[3]4'!$C$6:$N$20,F$12,1)</f>
        <v>0</v>
      </c>
      <c r="G49" s="53">
        <f>INDEX('[3]4'!$C$6:$N$20,G$12,1)</f>
        <v>0</v>
      </c>
      <c r="H49" s="53">
        <f>INDEX('[3]4'!$C$6:$N$20,H$12,1)</f>
        <v>0</v>
      </c>
      <c r="I49" s="53">
        <f>INDEX('[3]4'!$C$6:$N$20,I$12,1)</f>
        <v>2</v>
      </c>
      <c r="J49" s="53">
        <f>INDEX('[3]4'!$C$6:$N$20,J$12,1)</f>
        <v>1</v>
      </c>
      <c r="K49" s="53">
        <f>INDEX('[3]4'!$C$6:$N$20,K$12,1)</f>
        <v>1</v>
      </c>
      <c r="L49" s="53">
        <f>INDEX('[3]4'!$C$6:$N$20,L$12,1)</f>
        <v>0</v>
      </c>
      <c r="M49" s="53">
        <f>INDEX('[3]4'!$C$6:$N$20,M$12,1)</f>
        <v>2</v>
      </c>
      <c r="N49" s="53">
        <f>SUM(B49:M49)</f>
        <v>649</v>
      </c>
      <c r="O49" s="53">
        <f>INDEX('[3]4'!$C$6:$N$20,O$12,1)</f>
        <v>0</v>
      </c>
      <c r="P49" s="53">
        <f>INDEX('[3]4'!$C$6:$N$20,P$12,1)</f>
        <v>0</v>
      </c>
      <c r="Q49" s="53">
        <f>SUM(N49:P49)</f>
        <v>649</v>
      </c>
      <c r="R49" s="53">
        <v>0</v>
      </c>
    </row>
    <row r="50" spans="1:18" ht="38.25">
      <c r="A50" s="51" t="s">
        <v>2546</v>
      </c>
      <c r="B50" s="53">
        <f>INDEX('[3]4'!$C$6:$N$20,B$12,2)</f>
        <v>4</v>
      </c>
      <c r="C50" s="53">
        <f>INDEX('[3]4'!$C$6:$N$20,C$12,2)</f>
        <v>496</v>
      </c>
      <c r="D50" s="53">
        <f>INDEX('[3]4'!$C$6:$N$20,D$12,2)</f>
        <v>35</v>
      </c>
      <c r="E50" s="53">
        <f>INDEX('[3]4'!$C$6:$N$20,E$12,2)</f>
        <v>2</v>
      </c>
      <c r="F50" s="53">
        <f>INDEX('[3]4'!$C$6:$N$20,F$12,2)</f>
        <v>0</v>
      </c>
      <c r="G50" s="53">
        <f>INDEX('[3]4'!$C$6:$N$20,G$12,2)</f>
        <v>2</v>
      </c>
      <c r="H50" s="53">
        <f>INDEX('[3]4'!$C$6:$N$20,H$12,2)</f>
        <v>0</v>
      </c>
      <c r="I50" s="53">
        <f>INDEX('[3]4'!$C$6:$N$20,I$12,2)</f>
        <v>1</v>
      </c>
      <c r="J50" s="53">
        <f>INDEX('[3]4'!$C$6:$N$20,J$12,2)</f>
        <v>0</v>
      </c>
      <c r="K50" s="53">
        <f>INDEX('[3]4'!$C$6:$N$20,K$12,2)</f>
        <v>2</v>
      </c>
      <c r="L50" s="53">
        <f>INDEX('[3]4'!$C$6:$N$20,L$12,2)</f>
        <v>3</v>
      </c>
      <c r="M50" s="53">
        <f>INDEX('[3]4'!$C$6:$N$20,M$12,2)</f>
        <v>11</v>
      </c>
      <c r="N50" s="53">
        <f t="shared" ref="N50:N60" si="6">SUM(B50:M50)</f>
        <v>556</v>
      </c>
      <c r="O50" s="53">
        <f>INDEX('[3]4'!$C$6:$N$20,O$12,2)</f>
        <v>0</v>
      </c>
      <c r="P50" s="53">
        <f>INDEX('[3]4'!$C$6:$N$20,P$12,2)</f>
        <v>11</v>
      </c>
      <c r="Q50" s="53">
        <f t="shared" ref="Q50:Q60" si="7">SUM(N50:P50)</f>
        <v>567</v>
      </c>
      <c r="R50" s="53">
        <v>0</v>
      </c>
    </row>
    <row r="51" spans="1:18" ht="38.25">
      <c r="A51" s="51" t="s">
        <v>2547</v>
      </c>
      <c r="B51" s="53">
        <f>INDEX('[3]4'!$C$6:$N$20,B$12,3)</f>
        <v>11</v>
      </c>
      <c r="C51" s="53">
        <f>INDEX('[3]4'!$C$6:$N$20,C$12,3)</f>
        <v>560</v>
      </c>
      <c r="D51" s="53">
        <f>INDEX('[3]4'!$C$6:$N$20,D$12,3)</f>
        <v>49</v>
      </c>
      <c r="E51" s="53">
        <f>INDEX('[3]4'!$C$6:$N$20,E$12,3)</f>
        <v>40</v>
      </c>
      <c r="F51" s="53">
        <f>INDEX('[3]4'!$C$6:$N$20,F$12,3)</f>
        <v>1</v>
      </c>
      <c r="G51" s="53">
        <f>INDEX('[3]4'!$C$6:$N$20,G$12,3)</f>
        <v>2</v>
      </c>
      <c r="H51" s="53">
        <f>INDEX('[3]4'!$C$6:$N$20,H$12,3)</f>
        <v>0</v>
      </c>
      <c r="I51" s="53">
        <f>INDEX('[3]4'!$C$6:$N$20,I$12,3)</f>
        <v>0</v>
      </c>
      <c r="J51" s="53">
        <f>INDEX('[3]4'!$C$6:$N$20,J$12,3)</f>
        <v>1</v>
      </c>
      <c r="K51" s="53">
        <f>INDEX('[3]4'!$C$6:$N$20,K$12,3)</f>
        <v>0</v>
      </c>
      <c r="L51" s="53">
        <f>INDEX('[3]4'!$C$6:$N$20,L$12,3)</f>
        <v>0</v>
      </c>
      <c r="M51" s="53">
        <f>INDEX('[3]4'!$C$6:$N$20,M$12,3)</f>
        <v>0</v>
      </c>
      <c r="N51" s="53">
        <f t="shared" si="6"/>
        <v>664</v>
      </c>
      <c r="O51" s="53">
        <f>INDEX('[3]4'!$C$6:$N$20,O$12,3)</f>
        <v>0</v>
      </c>
      <c r="P51" s="53">
        <f>INDEX('[3]4'!$C$6:$N$20,P$12,3)</f>
        <v>1</v>
      </c>
      <c r="Q51" s="53">
        <f t="shared" si="7"/>
        <v>665</v>
      </c>
      <c r="R51" s="53">
        <v>0</v>
      </c>
    </row>
    <row r="52" spans="1:18" ht="51">
      <c r="A52" s="51" t="s">
        <v>2548</v>
      </c>
      <c r="B52" s="53">
        <f>INDEX('[3]4'!$C$6:$N$20,B$12,4)</f>
        <v>5</v>
      </c>
      <c r="C52" s="53">
        <f>INDEX('[3]4'!$C$6:$N$20,C$12,4)</f>
        <v>518</v>
      </c>
      <c r="D52" s="53">
        <f>INDEX('[3]4'!$C$6:$N$20,D$12,4)</f>
        <v>98</v>
      </c>
      <c r="E52" s="53">
        <f>INDEX('[3]4'!$C$6:$N$20,E$12,4)</f>
        <v>9</v>
      </c>
      <c r="F52" s="53">
        <f>INDEX('[3]4'!$C$6:$N$20,F$12,4)</f>
        <v>0</v>
      </c>
      <c r="G52" s="53">
        <f>INDEX('[3]4'!$C$6:$N$20,G$12,4)</f>
        <v>1</v>
      </c>
      <c r="H52" s="53">
        <f>INDEX('[3]4'!$C$6:$N$20,H$12,4)</f>
        <v>0</v>
      </c>
      <c r="I52" s="53">
        <f>INDEX('[3]4'!$C$6:$N$20,I$12,4)</f>
        <v>1</v>
      </c>
      <c r="J52" s="53">
        <f>INDEX('[3]4'!$C$6:$N$20,J$12,4)</f>
        <v>0</v>
      </c>
      <c r="K52" s="53">
        <f>INDEX('[3]4'!$C$6:$N$20,K$12,4)</f>
        <v>0</v>
      </c>
      <c r="L52" s="53">
        <f>INDEX('[3]4'!$C$6:$N$20,L$12,4)</f>
        <v>1</v>
      </c>
      <c r="M52" s="53">
        <f>INDEX('[3]4'!$C$6:$N$20,M$12,4)</f>
        <v>0</v>
      </c>
      <c r="N52" s="53">
        <f t="shared" si="6"/>
        <v>633</v>
      </c>
      <c r="O52" s="53">
        <f>INDEX('[3]4'!$C$6:$N$20,O$12,4)</f>
        <v>0</v>
      </c>
      <c r="P52" s="53">
        <f>INDEX('[3]4'!$C$6:$N$20,P$12,4)</f>
        <v>5</v>
      </c>
      <c r="Q52" s="53">
        <f t="shared" si="7"/>
        <v>638</v>
      </c>
      <c r="R52" s="53">
        <v>0</v>
      </c>
    </row>
    <row r="53" spans="1:18" ht="63.75">
      <c r="A53" s="51" t="s">
        <v>2549</v>
      </c>
      <c r="B53" s="53">
        <f>INDEX('[3]4'!$C$6:$N$20,B$12,5)</f>
        <v>2</v>
      </c>
      <c r="C53" s="53">
        <f>INDEX('[3]4'!$C$6:$N$20,C$12,5)</f>
        <v>399</v>
      </c>
      <c r="D53" s="53">
        <f>INDEX('[3]4'!$C$6:$N$20,D$12,5)</f>
        <v>150</v>
      </c>
      <c r="E53" s="53">
        <f>INDEX('[3]4'!$C$6:$N$20,E$12,5)</f>
        <v>16</v>
      </c>
      <c r="F53" s="53">
        <f>INDEX('[3]4'!$C$6:$N$20,F$12,5)</f>
        <v>0</v>
      </c>
      <c r="G53" s="53">
        <f>INDEX('[3]4'!$C$6:$N$20,G$12,5)</f>
        <v>0</v>
      </c>
      <c r="H53" s="53">
        <f>INDEX('[3]4'!$C$6:$N$20,H$12,5)</f>
        <v>0</v>
      </c>
      <c r="I53" s="53">
        <f>INDEX('[3]4'!$C$6:$N$20,I$12,5)</f>
        <v>1</v>
      </c>
      <c r="J53" s="53">
        <f>INDEX('[3]4'!$C$6:$N$20,J$12,5)</f>
        <v>0</v>
      </c>
      <c r="K53" s="53">
        <f>INDEX('[3]4'!$C$6:$N$20,K$12,5)</f>
        <v>0</v>
      </c>
      <c r="L53" s="53">
        <f>INDEX('[3]4'!$C$6:$N$20,L$12,5)</f>
        <v>1</v>
      </c>
      <c r="M53" s="53">
        <f>INDEX('[3]4'!$C$6:$N$20,M$12,5)</f>
        <v>3</v>
      </c>
      <c r="N53" s="53">
        <f t="shared" si="6"/>
        <v>572</v>
      </c>
      <c r="O53" s="53">
        <f>INDEX('[3]4'!$C$6:$N$20,O$12,5)</f>
        <v>0</v>
      </c>
      <c r="P53" s="53">
        <f>INDEX('[3]4'!$C$6:$N$20,P$12,5)</f>
        <v>1</v>
      </c>
      <c r="Q53" s="53">
        <f t="shared" si="7"/>
        <v>573</v>
      </c>
      <c r="R53" s="53">
        <v>0</v>
      </c>
    </row>
    <row r="54" spans="1:18" ht="63.75">
      <c r="A54" s="51" t="s">
        <v>2550</v>
      </c>
      <c r="B54" s="53">
        <f>INDEX('[3]4'!$C$6:$N$20,B$12,6)</f>
        <v>4</v>
      </c>
      <c r="C54" s="53">
        <f>INDEX('[3]4'!$C$6:$N$20,C$12,6)</f>
        <v>392</v>
      </c>
      <c r="D54" s="53">
        <f>INDEX('[3]4'!$C$6:$N$20,D$12,6)</f>
        <v>21</v>
      </c>
      <c r="E54" s="53">
        <f>INDEX('[3]4'!$C$6:$N$20,E$12,6)</f>
        <v>7</v>
      </c>
      <c r="F54" s="53">
        <f>INDEX('[3]4'!$C$6:$N$20,F$12,6)</f>
        <v>1</v>
      </c>
      <c r="G54" s="53">
        <f>INDEX('[3]4'!$C$6:$N$20,G$12,6)</f>
        <v>0</v>
      </c>
      <c r="H54" s="53">
        <f>INDEX('[3]4'!$C$6:$N$20,H$12,6)</f>
        <v>0</v>
      </c>
      <c r="I54" s="53">
        <f>INDEX('[3]4'!$C$6:$N$20,I$12,6)</f>
        <v>0</v>
      </c>
      <c r="J54" s="53">
        <f>INDEX('[3]4'!$C$6:$N$20,J$12,6)</f>
        <v>1</v>
      </c>
      <c r="K54" s="53">
        <f>INDEX('[3]4'!$C$6:$N$20,K$12,6)</f>
        <v>0</v>
      </c>
      <c r="L54" s="53">
        <f>INDEX('[3]4'!$C$6:$N$20,L$12,6)</f>
        <v>2</v>
      </c>
      <c r="M54" s="53">
        <f>INDEX('[3]4'!$C$6:$N$20,M$12,6)</f>
        <v>4</v>
      </c>
      <c r="N54" s="53">
        <f t="shared" si="6"/>
        <v>432</v>
      </c>
      <c r="O54" s="53">
        <f>INDEX('[3]4'!$C$6:$N$20,O$12,6)</f>
        <v>0</v>
      </c>
      <c r="P54" s="53">
        <f>INDEX('[3]4'!$C$6:$N$20,P$12,6)</f>
        <v>1</v>
      </c>
      <c r="Q54" s="53">
        <f t="shared" si="7"/>
        <v>433</v>
      </c>
      <c r="R54" s="53">
        <v>0</v>
      </c>
    </row>
    <row r="55" spans="1:18" ht="25.5">
      <c r="A55" s="51" t="s">
        <v>2551</v>
      </c>
      <c r="B55" s="53">
        <f>INDEX('[3]4'!$C$6:$N$20,B$12,7)</f>
        <v>6</v>
      </c>
      <c r="C55" s="53">
        <f>INDEX('[3]4'!$C$6:$N$20,C$12,7)</f>
        <v>401</v>
      </c>
      <c r="D55" s="53">
        <f>INDEX('[3]4'!$C$6:$N$20,D$12,7)</f>
        <v>209</v>
      </c>
      <c r="E55" s="53">
        <f>INDEX('[3]4'!$C$6:$N$20,E$12,7)</f>
        <v>28</v>
      </c>
      <c r="F55" s="53">
        <f>INDEX('[3]4'!$C$6:$N$20,F$12,7)</f>
        <v>2</v>
      </c>
      <c r="G55" s="53">
        <f>INDEX('[3]4'!$C$6:$N$20,G$12,7)</f>
        <v>0</v>
      </c>
      <c r="H55" s="53">
        <f>INDEX('[3]4'!$C$6:$N$20,H$12,7)</f>
        <v>3</v>
      </c>
      <c r="I55" s="53">
        <f>INDEX('[3]4'!$C$6:$N$20,I$12,7)</f>
        <v>3</v>
      </c>
      <c r="J55" s="53">
        <f>INDEX('[3]4'!$C$6:$N$20,J$12,7)</f>
        <v>2</v>
      </c>
      <c r="K55" s="53">
        <f>INDEX('[3]4'!$C$6:$N$20,K$12,7)</f>
        <v>0</v>
      </c>
      <c r="L55" s="53">
        <f>INDEX('[3]4'!$C$6:$N$20,L$12,7)</f>
        <v>2</v>
      </c>
      <c r="M55" s="53">
        <f>INDEX('[3]4'!$C$6:$N$20,M$12,7)</f>
        <v>5</v>
      </c>
      <c r="N55" s="53">
        <f t="shared" si="6"/>
        <v>661</v>
      </c>
      <c r="O55" s="53">
        <f>INDEX('[3]4'!$C$6:$N$20,O$12,7)</f>
        <v>0</v>
      </c>
      <c r="P55" s="53">
        <f>INDEX('[3]4'!$C$6:$N$20,P$12,7)</f>
        <v>6</v>
      </c>
      <c r="Q55" s="53">
        <f t="shared" si="7"/>
        <v>667</v>
      </c>
      <c r="R55" s="53">
        <v>0</v>
      </c>
    </row>
    <row r="56" spans="1:18" ht="25.5">
      <c r="A56" s="51" t="s">
        <v>2552</v>
      </c>
      <c r="B56" s="53">
        <f>INDEX('[3]4'!$C$6:$N$20,B$12,8)</f>
        <v>2</v>
      </c>
      <c r="C56" s="53">
        <f>INDEX('[3]4'!$C$6:$N$20,C$12,8)</f>
        <v>288</v>
      </c>
      <c r="D56" s="53">
        <f>INDEX('[3]4'!$C$6:$N$20,D$12,8)</f>
        <v>79</v>
      </c>
      <c r="E56" s="53">
        <f>INDEX('[3]4'!$C$6:$N$20,E$12,8)</f>
        <v>5</v>
      </c>
      <c r="F56" s="53">
        <f>INDEX('[3]4'!$C$6:$N$20,F$12,8)</f>
        <v>2</v>
      </c>
      <c r="G56" s="53">
        <f>INDEX('[3]4'!$C$6:$N$20,G$12,8)</f>
        <v>2</v>
      </c>
      <c r="H56" s="53">
        <f>INDEX('[3]4'!$C$6:$N$20,H$12,8)</f>
        <v>0</v>
      </c>
      <c r="I56" s="53">
        <f>INDEX('[3]4'!$C$6:$N$20,I$12,8)</f>
        <v>0</v>
      </c>
      <c r="J56" s="53">
        <f>INDEX('[3]4'!$C$6:$N$20,J$12,8)</f>
        <v>0</v>
      </c>
      <c r="K56" s="53">
        <f>INDEX('[3]4'!$C$6:$N$20,K$12,8)</f>
        <v>0</v>
      </c>
      <c r="L56" s="53">
        <f>INDEX('[3]4'!$C$6:$N$20,L$12,8)</f>
        <v>0</v>
      </c>
      <c r="M56" s="53">
        <f>INDEX('[3]4'!$C$6:$N$20,M$12,8)</f>
        <v>1</v>
      </c>
      <c r="N56" s="53">
        <f t="shared" si="6"/>
        <v>379</v>
      </c>
      <c r="O56" s="53">
        <f>INDEX('[3]4'!$C$6:$N$20,O$12,8)</f>
        <v>0</v>
      </c>
      <c r="P56" s="53">
        <f>INDEX('[3]4'!$C$6:$N$20,P$12,8)</f>
        <v>0</v>
      </c>
      <c r="Q56" s="53">
        <f t="shared" si="7"/>
        <v>379</v>
      </c>
      <c r="R56" s="53">
        <v>0</v>
      </c>
    </row>
    <row r="57" spans="1:18" ht="38.25">
      <c r="A57" s="51" t="s">
        <v>2553</v>
      </c>
      <c r="B57" s="53">
        <f>INDEX('[3]4'!$C$6:$N$20,B$12,9)</f>
        <v>1</v>
      </c>
      <c r="C57" s="53">
        <f>INDEX('[3]4'!$C$6:$N$20,C$12,9)</f>
        <v>325</v>
      </c>
      <c r="D57" s="53">
        <f>INDEX('[3]4'!$C$6:$N$20,D$12,9)</f>
        <v>94</v>
      </c>
      <c r="E57" s="53">
        <f>INDEX('[3]4'!$C$6:$N$20,E$12,9)</f>
        <v>18</v>
      </c>
      <c r="F57" s="53">
        <f>INDEX('[3]4'!$C$6:$N$20,F$12,9)</f>
        <v>8</v>
      </c>
      <c r="G57" s="53">
        <f>INDEX('[3]4'!$C$6:$N$20,G$12,9)</f>
        <v>0</v>
      </c>
      <c r="H57" s="53">
        <f>INDEX('[3]4'!$C$6:$N$20,H$12,9)</f>
        <v>0</v>
      </c>
      <c r="I57" s="53">
        <f>INDEX('[3]4'!$C$6:$N$20,I$12,9)</f>
        <v>0</v>
      </c>
      <c r="J57" s="53">
        <f>INDEX('[3]4'!$C$6:$N$20,J$12,9)</f>
        <v>0</v>
      </c>
      <c r="K57" s="53">
        <f>INDEX('[3]4'!$C$6:$N$20,K$12,9)</f>
        <v>0</v>
      </c>
      <c r="L57" s="53">
        <f>INDEX('[3]4'!$C$6:$N$20,L$12,9)</f>
        <v>0</v>
      </c>
      <c r="M57" s="53">
        <f>INDEX('[3]4'!$C$6:$N$20,M$12,9)</f>
        <v>1</v>
      </c>
      <c r="N57" s="53">
        <f t="shared" si="6"/>
        <v>447</v>
      </c>
      <c r="O57" s="53">
        <f>INDEX('[3]4'!$C$6:$N$20,O$12,9)</f>
        <v>0</v>
      </c>
      <c r="P57" s="53">
        <f>INDEX('[3]4'!$C$6:$N$20,P$12,9)</f>
        <v>1</v>
      </c>
      <c r="Q57" s="53">
        <f t="shared" si="7"/>
        <v>448</v>
      </c>
      <c r="R57" s="53">
        <v>0</v>
      </c>
    </row>
    <row r="58" spans="1:18" ht="25.5">
      <c r="A58" s="51" t="s">
        <v>2554</v>
      </c>
      <c r="B58" s="53">
        <f>INDEX('[3]4'!$C$6:$N$20,B$12,10)</f>
        <v>7</v>
      </c>
      <c r="C58" s="53">
        <f>INDEX('[3]4'!$C$6:$N$20,C$12,10)</f>
        <v>430</v>
      </c>
      <c r="D58" s="53">
        <f>INDEX('[3]4'!$C$6:$N$20,D$12,10)</f>
        <v>123</v>
      </c>
      <c r="E58" s="53">
        <f>INDEX('[3]4'!$C$6:$N$20,E$12,10)</f>
        <v>27</v>
      </c>
      <c r="F58" s="53">
        <f>INDEX('[3]4'!$C$6:$N$20,F$12,10)</f>
        <v>13</v>
      </c>
      <c r="G58" s="53">
        <f>INDEX('[3]4'!$C$6:$N$20,G$12,10)</f>
        <v>1</v>
      </c>
      <c r="H58" s="53">
        <f>INDEX('[3]4'!$C$6:$N$20,H$12,10)</f>
        <v>4</v>
      </c>
      <c r="I58" s="53">
        <f>INDEX('[3]4'!$C$6:$N$20,I$12,10)</f>
        <v>1</v>
      </c>
      <c r="J58" s="53">
        <f>INDEX('[3]4'!$C$6:$N$20,J$12,10)</f>
        <v>3</v>
      </c>
      <c r="K58" s="53">
        <f>INDEX('[3]4'!$C$6:$N$20,K$12,10)</f>
        <v>2</v>
      </c>
      <c r="L58" s="53">
        <f>INDEX('[3]4'!$C$6:$N$20,L$12,10)</f>
        <v>0</v>
      </c>
      <c r="M58" s="53">
        <f>INDEX('[3]4'!$C$6:$N$20,M$12,10)</f>
        <v>2</v>
      </c>
      <c r="N58" s="53">
        <f t="shared" si="6"/>
        <v>613</v>
      </c>
      <c r="O58" s="53">
        <f>INDEX('[3]4'!$C$6:$N$20,O$12,10)</f>
        <v>0</v>
      </c>
      <c r="P58" s="53">
        <f>INDEX('[3]4'!$C$6:$N$20,P$12,10)</f>
        <v>2</v>
      </c>
      <c r="Q58" s="53">
        <f t="shared" si="7"/>
        <v>615</v>
      </c>
      <c r="R58" s="53">
        <v>0</v>
      </c>
    </row>
    <row r="59" spans="1:18" ht="25.5">
      <c r="A59" s="51" t="s">
        <v>2555</v>
      </c>
      <c r="B59" s="53">
        <f>INDEX('[3]4'!$C$6:$N$20,B$12,11)</f>
        <v>6</v>
      </c>
      <c r="C59" s="53">
        <f>INDEX('[3]4'!$C$6:$N$20,C$12,11)</f>
        <v>453</v>
      </c>
      <c r="D59" s="53">
        <f>INDEX('[3]4'!$C$6:$N$20,D$12,11)</f>
        <v>94</v>
      </c>
      <c r="E59" s="53">
        <f>INDEX('[3]4'!$C$6:$N$20,E$12,11)</f>
        <v>6</v>
      </c>
      <c r="F59" s="53">
        <f>INDEX('[3]4'!$C$6:$N$20,F$12,11)</f>
        <v>8</v>
      </c>
      <c r="G59" s="53">
        <f>INDEX('[3]4'!$C$6:$N$20,G$12,11)</f>
        <v>1</v>
      </c>
      <c r="H59" s="53">
        <f>INDEX('[3]4'!$C$6:$N$20,H$12,11)</f>
        <v>0</v>
      </c>
      <c r="I59" s="53">
        <f>INDEX('[3]4'!$C$6:$N$20,I$12,11)</f>
        <v>0</v>
      </c>
      <c r="J59" s="53">
        <f>INDEX('[3]4'!$C$6:$N$20,J$12,11)</f>
        <v>0</v>
      </c>
      <c r="K59" s="53">
        <f>INDEX('[3]4'!$C$6:$N$20,K$12,11)</f>
        <v>3</v>
      </c>
      <c r="L59" s="53">
        <f>INDEX('[3]4'!$C$6:$N$20,L$12,11)</f>
        <v>1</v>
      </c>
      <c r="M59" s="53">
        <f>INDEX('[3]4'!$C$6:$N$20,M$12,11)</f>
        <v>3</v>
      </c>
      <c r="N59" s="53">
        <f t="shared" si="6"/>
        <v>575</v>
      </c>
      <c r="O59" s="53">
        <f>INDEX('[3]4'!$C$6:$N$20,O$12,11)</f>
        <v>0</v>
      </c>
      <c r="P59" s="53">
        <f>INDEX('[3]4'!$C$6:$N$20,P$12,11)</f>
        <v>7</v>
      </c>
      <c r="Q59" s="53">
        <f t="shared" si="7"/>
        <v>582</v>
      </c>
      <c r="R59" s="53">
        <v>0</v>
      </c>
    </row>
    <row r="60" spans="1:18" ht="25.5">
      <c r="A60" s="51" t="s">
        <v>2556</v>
      </c>
      <c r="B60" s="53">
        <f>INDEX('[3]4'!$C$6:$N$20,B$12,12)</f>
        <v>3</v>
      </c>
      <c r="C60" s="53">
        <f>INDEX('[3]4'!$C$6:$N$20,C$12,12)</f>
        <v>259</v>
      </c>
      <c r="D60" s="53">
        <f>INDEX('[3]4'!$C$6:$N$20,D$12,12)</f>
        <v>77</v>
      </c>
      <c r="E60" s="53">
        <f>INDEX('[3]4'!$C$6:$N$20,E$12,12)</f>
        <v>7</v>
      </c>
      <c r="F60" s="53">
        <f>INDEX('[3]4'!$C$6:$N$20,F$12,12)</f>
        <v>1</v>
      </c>
      <c r="G60" s="53">
        <f>INDEX('[3]4'!$C$6:$N$20,G$12,12)</f>
        <v>0</v>
      </c>
      <c r="H60" s="53">
        <f>INDEX('[3]4'!$C$6:$N$20,H$12,12)</f>
        <v>0</v>
      </c>
      <c r="I60" s="53">
        <f>INDEX('[3]4'!$C$6:$N$20,I$12,12)</f>
        <v>0</v>
      </c>
      <c r="J60" s="53">
        <f>INDEX('[3]4'!$C$6:$N$20,J$12,12)</f>
        <v>0</v>
      </c>
      <c r="K60" s="53">
        <f>INDEX('[3]4'!$C$6:$N$20,K$12,12)</f>
        <v>0</v>
      </c>
      <c r="L60" s="53">
        <f>INDEX('[3]4'!$C$6:$N$20,L$12,12)</f>
        <v>1</v>
      </c>
      <c r="M60" s="53">
        <f>INDEX('[3]4'!$C$6:$N$20,M$12,12)</f>
        <v>1</v>
      </c>
      <c r="N60" s="53">
        <f t="shared" si="6"/>
        <v>349</v>
      </c>
      <c r="O60" s="53">
        <f>INDEX('[3]4'!$C$6:$N$20,O$12,12)</f>
        <v>0</v>
      </c>
      <c r="P60" s="53">
        <f>INDEX('[3]4'!$C$6:$N$20,P$12,12)</f>
        <v>2</v>
      </c>
      <c r="Q60" s="53">
        <f t="shared" si="7"/>
        <v>351</v>
      </c>
      <c r="R60" s="53">
        <v>0</v>
      </c>
    </row>
    <row r="61" spans="1:18" ht="38.25">
      <c r="A61" s="51" t="s">
        <v>2557</v>
      </c>
      <c r="B61" s="53">
        <f>INDEX('[3]5'!$C$6:$N$20,B$12,1)</f>
        <v>5</v>
      </c>
      <c r="C61" s="53">
        <f>INDEX('[3]5'!$C$6:$N$20,C$12,1)</f>
        <v>459</v>
      </c>
      <c r="D61" s="53">
        <f>INDEX('[3]5'!$C$6:$N$20,D$12,1)</f>
        <v>47</v>
      </c>
      <c r="E61" s="53">
        <f>INDEX('[3]5'!$C$6:$N$20,E$12,1)</f>
        <v>15</v>
      </c>
      <c r="F61" s="53">
        <f>INDEX('[3]5'!$C$6:$N$20,F$12,1)</f>
        <v>3</v>
      </c>
      <c r="G61" s="53">
        <f>INDEX('[3]5'!$C$6:$N$20,G$12,1)</f>
        <v>0</v>
      </c>
      <c r="H61" s="53">
        <f>INDEX('[3]5'!$C$6:$N$20,H$12,1)</f>
        <v>2</v>
      </c>
      <c r="I61" s="53">
        <f>INDEX('[3]5'!$C$6:$N$20,I$12,1)</f>
        <v>0</v>
      </c>
      <c r="J61" s="53">
        <f>INDEX('[3]5'!$C$6:$N$20,J$12,1)</f>
        <v>0</v>
      </c>
      <c r="K61" s="53">
        <f>INDEX('[3]5'!$C$6:$N$20,K$12,1)</f>
        <v>0</v>
      </c>
      <c r="L61" s="53">
        <f>INDEX('[3]5'!$C$6:$N$20,L$12,1)</f>
        <v>0</v>
      </c>
      <c r="M61" s="53">
        <f>INDEX('[3]5'!$C$6:$N$20,M$12,1)</f>
        <v>0</v>
      </c>
      <c r="N61" s="53">
        <f>SUM(B61:M61)</f>
        <v>531</v>
      </c>
      <c r="O61" s="53">
        <f>INDEX('[3]5'!$C$6:$N$20,O$12,1)</f>
        <v>0</v>
      </c>
      <c r="P61" s="53">
        <f>INDEX('[3]5'!$C$6:$N$20,P$12,1)</f>
        <v>1</v>
      </c>
      <c r="Q61" s="53">
        <f>SUM(N61:P61)</f>
        <v>532</v>
      </c>
      <c r="R61" s="53">
        <v>0</v>
      </c>
    </row>
    <row r="62" spans="1:18" ht="25.5">
      <c r="A62" s="51" t="s">
        <v>2558</v>
      </c>
      <c r="B62" s="53">
        <f>INDEX('[3]5'!$C$6:$N$20,B$12,2)</f>
        <v>3</v>
      </c>
      <c r="C62" s="53">
        <f>INDEX('[3]5'!$C$6:$N$20,C$12,2)</f>
        <v>650</v>
      </c>
      <c r="D62" s="53">
        <f>INDEX('[3]5'!$C$6:$N$20,D$12,2)</f>
        <v>88</v>
      </c>
      <c r="E62" s="53">
        <f>INDEX('[3]5'!$C$6:$N$20,E$12,2)</f>
        <v>19</v>
      </c>
      <c r="F62" s="53">
        <f>INDEX('[3]5'!$C$6:$N$20,F$12,2)</f>
        <v>1</v>
      </c>
      <c r="G62" s="53">
        <f>INDEX('[3]5'!$C$6:$N$20,G$12,2)</f>
        <v>0</v>
      </c>
      <c r="H62" s="53">
        <f>INDEX('[3]5'!$C$6:$N$20,H$12,2)</f>
        <v>0</v>
      </c>
      <c r="I62" s="53">
        <f>INDEX('[3]5'!$C$6:$N$20,I$12,2)</f>
        <v>0</v>
      </c>
      <c r="J62" s="53">
        <f>INDEX('[3]5'!$C$6:$N$20,J$12,2)</f>
        <v>0</v>
      </c>
      <c r="K62" s="53">
        <f>INDEX('[3]5'!$C$6:$N$20,K$12,2)</f>
        <v>0</v>
      </c>
      <c r="L62" s="53">
        <f>INDEX('[3]5'!$C$6:$N$20,L$12,2)</f>
        <v>0</v>
      </c>
      <c r="M62" s="53">
        <f>INDEX('[3]5'!$C$6:$N$20,M$12,2)</f>
        <v>0</v>
      </c>
      <c r="N62" s="53">
        <f t="shared" ref="N62:N72" si="8">SUM(B62:M62)</f>
        <v>761</v>
      </c>
      <c r="O62" s="53">
        <f>INDEX('[3]5'!$C$6:$N$20,O$12,2)</f>
        <v>0</v>
      </c>
      <c r="P62" s="53">
        <f>INDEX('[3]5'!$C$6:$N$20,P$12,2)</f>
        <v>2</v>
      </c>
      <c r="Q62" s="53">
        <f t="shared" ref="Q62:Q72" si="9">SUM(N62:P62)</f>
        <v>763</v>
      </c>
      <c r="R62" s="53">
        <v>0</v>
      </c>
    </row>
    <row r="63" spans="1:18" ht="25.5">
      <c r="A63" s="51" t="s">
        <v>2559</v>
      </c>
      <c r="B63" s="53">
        <f>INDEX('[3]5'!$C$6:$N$20,B$12,3)</f>
        <v>4</v>
      </c>
      <c r="C63" s="53">
        <f>INDEX('[3]5'!$C$6:$N$20,C$12,3)</f>
        <v>677</v>
      </c>
      <c r="D63" s="53">
        <f>INDEX('[3]5'!$C$6:$N$20,D$12,3)</f>
        <v>32</v>
      </c>
      <c r="E63" s="53">
        <f>INDEX('[3]5'!$C$6:$N$20,E$12,3)</f>
        <v>4</v>
      </c>
      <c r="F63" s="53">
        <f>INDEX('[3]5'!$C$6:$N$20,F$12,3)</f>
        <v>0</v>
      </c>
      <c r="G63" s="53">
        <f>INDEX('[3]5'!$C$6:$N$20,G$12,3)</f>
        <v>0</v>
      </c>
      <c r="H63" s="53">
        <f>INDEX('[3]5'!$C$6:$N$20,H$12,3)</f>
        <v>0</v>
      </c>
      <c r="I63" s="53">
        <f>INDEX('[3]5'!$C$6:$N$20,I$12,3)</f>
        <v>1</v>
      </c>
      <c r="J63" s="53">
        <f>INDEX('[3]5'!$C$6:$N$20,J$12,3)</f>
        <v>0</v>
      </c>
      <c r="K63" s="53">
        <f>INDEX('[3]5'!$C$6:$N$20,K$12,3)</f>
        <v>1</v>
      </c>
      <c r="L63" s="53">
        <f>INDEX('[3]5'!$C$6:$N$20,L$12,3)</f>
        <v>0</v>
      </c>
      <c r="M63" s="53">
        <f>INDEX('[3]5'!$C$6:$N$20,M$12,3)</f>
        <v>0</v>
      </c>
      <c r="N63" s="53">
        <f t="shared" si="8"/>
        <v>719</v>
      </c>
      <c r="O63" s="53">
        <f>INDEX('[3]5'!$C$6:$N$20,O$12,3)</f>
        <v>0</v>
      </c>
      <c r="P63" s="53">
        <f>INDEX('[3]5'!$C$6:$N$20,P$12,3)</f>
        <v>1</v>
      </c>
      <c r="Q63" s="53">
        <f t="shared" si="9"/>
        <v>720</v>
      </c>
      <c r="R63" s="53">
        <v>0</v>
      </c>
    </row>
    <row r="64" spans="1:18" ht="25.5">
      <c r="A64" s="51" t="s">
        <v>2560</v>
      </c>
      <c r="B64" s="53">
        <f>INDEX('[3]5'!$C$6:$N$20,B$12,4)</f>
        <v>3</v>
      </c>
      <c r="C64" s="53">
        <f>INDEX('[3]5'!$C$6:$N$20,C$12,4)</f>
        <v>794</v>
      </c>
      <c r="D64" s="53">
        <f>INDEX('[3]5'!$C$6:$N$20,D$12,4)</f>
        <v>49</v>
      </c>
      <c r="E64" s="53">
        <f>INDEX('[3]5'!$C$6:$N$20,E$12,4)</f>
        <v>10</v>
      </c>
      <c r="F64" s="53">
        <f>INDEX('[3]5'!$C$6:$N$20,F$12,4)</f>
        <v>3</v>
      </c>
      <c r="G64" s="53">
        <f>INDEX('[3]5'!$C$6:$N$20,G$12,4)</f>
        <v>1</v>
      </c>
      <c r="H64" s="53">
        <f>INDEX('[3]5'!$C$6:$N$20,H$12,4)</f>
        <v>0</v>
      </c>
      <c r="I64" s="53">
        <f>INDEX('[3]5'!$C$6:$N$20,I$12,4)</f>
        <v>0</v>
      </c>
      <c r="J64" s="53">
        <f>INDEX('[3]5'!$C$6:$N$20,J$12,4)</f>
        <v>1</v>
      </c>
      <c r="K64" s="53">
        <f>INDEX('[3]5'!$C$6:$N$20,K$12,4)</f>
        <v>1</v>
      </c>
      <c r="L64" s="53">
        <f>INDEX('[3]5'!$C$6:$N$20,L$12,4)</f>
        <v>1</v>
      </c>
      <c r="M64" s="53">
        <f>INDEX('[3]5'!$C$6:$N$20,M$12,4)</f>
        <v>4</v>
      </c>
      <c r="N64" s="53">
        <f t="shared" si="8"/>
        <v>867</v>
      </c>
      <c r="O64" s="53">
        <f>INDEX('[3]5'!$C$6:$N$20,O$12,4)</f>
        <v>0</v>
      </c>
      <c r="P64" s="53">
        <f>INDEX('[3]5'!$C$6:$N$20,P$12,4)</f>
        <v>3</v>
      </c>
      <c r="Q64" s="53">
        <f t="shared" si="9"/>
        <v>870</v>
      </c>
      <c r="R64" s="53">
        <v>0</v>
      </c>
    </row>
    <row r="65" spans="1:18" ht="25.5">
      <c r="A65" s="51" t="s">
        <v>2561</v>
      </c>
      <c r="B65" s="53">
        <f>INDEX('[3]5'!$C$6:$N$20,B$12,5)</f>
        <v>0</v>
      </c>
      <c r="C65" s="53">
        <f>INDEX('[3]5'!$C$6:$N$20,C$12,5)</f>
        <v>312</v>
      </c>
      <c r="D65" s="53">
        <f>INDEX('[3]5'!$C$6:$N$20,D$12,5)</f>
        <v>43</v>
      </c>
      <c r="E65" s="53">
        <f>INDEX('[3]5'!$C$6:$N$20,E$12,5)</f>
        <v>12</v>
      </c>
      <c r="F65" s="53">
        <f>INDEX('[3]5'!$C$6:$N$20,F$12,5)</f>
        <v>1</v>
      </c>
      <c r="G65" s="53">
        <f>INDEX('[3]5'!$C$6:$N$20,G$12,5)</f>
        <v>0</v>
      </c>
      <c r="H65" s="53">
        <f>INDEX('[3]5'!$C$6:$N$20,H$12,5)</f>
        <v>1</v>
      </c>
      <c r="I65" s="53">
        <f>INDEX('[3]5'!$C$6:$N$20,I$12,5)</f>
        <v>0</v>
      </c>
      <c r="J65" s="53">
        <f>INDEX('[3]5'!$C$6:$N$20,J$12,5)</f>
        <v>0</v>
      </c>
      <c r="K65" s="53">
        <f>INDEX('[3]5'!$C$6:$N$20,K$12,5)</f>
        <v>0</v>
      </c>
      <c r="L65" s="53">
        <f>INDEX('[3]5'!$C$6:$N$20,L$12,5)</f>
        <v>1</v>
      </c>
      <c r="M65" s="53">
        <f>INDEX('[3]5'!$C$6:$N$20,M$12,5)</f>
        <v>1</v>
      </c>
      <c r="N65" s="53">
        <f t="shared" si="8"/>
        <v>371</v>
      </c>
      <c r="O65" s="53">
        <f>INDEX('[3]5'!$C$6:$N$20,O$12,5)</f>
        <v>0</v>
      </c>
      <c r="P65" s="53">
        <f>INDEX('[3]5'!$C$6:$N$20,P$12,5)</f>
        <v>1</v>
      </c>
      <c r="Q65" s="53">
        <f t="shared" si="9"/>
        <v>372</v>
      </c>
      <c r="R65" s="53">
        <v>0</v>
      </c>
    </row>
    <row r="66" spans="1:18" ht="38.25">
      <c r="A66" s="51" t="s">
        <v>2562</v>
      </c>
      <c r="B66" s="53">
        <f>INDEX('[3]5'!$C$6:$N$20,B$12,6)</f>
        <v>5</v>
      </c>
      <c r="C66" s="53">
        <f>INDEX('[3]5'!$C$6:$N$20,C$12,6)</f>
        <v>613</v>
      </c>
      <c r="D66" s="53">
        <f>INDEX('[3]5'!$C$6:$N$20,D$12,6)</f>
        <v>63</v>
      </c>
      <c r="E66" s="53">
        <f>INDEX('[3]5'!$C$6:$N$20,E$12,6)</f>
        <v>17</v>
      </c>
      <c r="F66" s="53">
        <f>INDEX('[3]5'!$C$6:$N$20,F$12,6)</f>
        <v>3</v>
      </c>
      <c r="G66" s="53">
        <f>INDEX('[3]5'!$C$6:$N$20,G$12,6)</f>
        <v>0</v>
      </c>
      <c r="H66" s="53">
        <f>INDEX('[3]5'!$C$6:$N$20,H$12,6)</f>
        <v>0</v>
      </c>
      <c r="I66" s="53">
        <f>INDEX('[3]5'!$C$6:$N$20,I$12,6)</f>
        <v>1</v>
      </c>
      <c r="J66" s="53">
        <f>INDEX('[3]5'!$C$6:$N$20,J$12,6)</f>
        <v>0</v>
      </c>
      <c r="K66" s="53">
        <f>INDEX('[3]5'!$C$6:$N$20,K$12,6)</f>
        <v>0</v>
      </c>
      <c r="L66" s="53">
        <f>INDEX('[3]5'!$C$6:$N$20,L$12,6)</f>
        <v>1</v>
      </c>
      <c r="M66" s="53">
        <f>INDEX('[3]5'!$C$6:$N$20,M$12,6)</f>
        <v>1</v>
      </c>
      <c r="N66" s="53">
        <f t="shared" si="8"/>
        <v>704</v>
      </c>
      <c r="O66" s="53">
        <f>INDEX('[3]5'!$C$6:$N$20,O$12,6)</f>
        <v>0</v>
      </c>
      <c r="P66" s="53">
        <f>INDEX('[3]5'!$C$6:$N$20,P$12,6)</f>
        <v>3</v>
      </c>
      <c r="Q66" s="53">
        <f t="shared" si="9"/>
        <v>707</v>
      </c>
      <c r="R66" s="53">
        <v>0</v>
      </c>
    </row>
    <row r="67" spans="1:18" ht="38.25">
      <c r="A67" s="51" t="s">
        <v>2563</v>
      </c>
      <c r="B67" s="53">
        <f>INDEX('[3]5'!$C$6:$N$20,B$12,7)</f>
        <v>0</v>
      </c>
      <c r="C67" s="53">
        <f>INDEX('[3]5'!$C$6:$N$20,C$12,7)</f>
        <v>511</v>
      </c>
      <c r="D67" s="53">
        <f>INDEX('[3]5'!$C$6:$N$20,D$12,7)</f>
        <v>43</v>
      </c>
      <c r="E67" s="53">
        <f>INDEX('[3]5'!$C$6:$N$20,E$12,7)</f>
        <v>17</v>
      </c>
      <c r="F67" s="53">
        <f>INDEX('[3]5'!$C$6:$N$20,F$12,7)</f>
        <v>12</v>
      </c>
      <c r="G67" s="53">
        <f>INDEX('[3]5'!$C$6:$N$20,G$12,7)</f>
        <v>0</v>
      </c>
      <c r="H67" s="53">
        <f>INDEX('[3]5'!$C$6:$N$20,H$12,7)</f>
        <v>1</v>
      </c>
      <c r="I67" s="53">
        <f>INDEX('[3]5'!$C$6:$N$20,I$12,7)</f>
        <v>0</v>
      </c>
      <c r="J67" s="53">
        <f>INDEX('[3]5'!$C$6:$N$20,J$12,7)</f>
        <v>0</v>
      </c>
      <c r="K67" s="53">
        <f>INDEX('[3]5'!$C$6:$N$20,K$12,7)</f>
        <v>1</v>
      </c>
      <c r="L67" s="53">
        <f>INDEX('[3]5'!$C$6:$N$20,L$12,7)</f>
        <v>1</v>
      </c>
      <c r="M67" s="53">
        <f>INDEX('[3]5'!$C$6:$N$20,M$12,7)</f>
        <v>0</v>
      </c>
      <c r="N67" s="53">
        <f t="shared" si="8"/>
        <v>586</v>
      </c>
      <c r="O67" s="53">
        <f>INDEX('[3]5'!$C$6:$N$20,O$12,7)</f>
        <v>0</v>
      </c>
      <c r="P67" s="53">
        <f>INDEX('[3]5'!$C$6:$N$20,P$12,7)</f>
        <v>3</v>
      </c>
      <c r="Q67" s="53">
        <f t="shared" si="9"/>
        <v>589</v>
      </c>
      <c r="R67" s="53">
        <v>0</v>
      </c>
    </row>
    <row r="68" spans="1:18" ht="38.25">
      <c r="A68" s="51" t="s">
        <v>2564</v>
      </c>
      <c r="B68" s="53">
        <f>INDEX('[3]5'!$C$6:$N$20,B$12,8)</f>
        <v>4</v>
      </c>
      <c r="C68" s="53">
        <f>INDEX('[3]5'!$C$6:$N$20,C$12,8)</f>
        <v>297</v>
      </c>
      <c r="D68" s="53">
        <f>INDEX('[3]5'!$C$6:$N$20,D$12,8)</f>
        <v>76</v>
      </c>
      <c r="E68" s="53">
        <f>INDEX('[3]5'!$C$6:$N$20,E$12,8)</f>
        <v>5</v>
      </c>
      <c r="F68" s="53">
        <f>INDEX('[3]5'!$C$6:$N$20,F$12,8)</f>
        <v>0</v>
      </c>
      <c r="G68" s="53">
        <f>INDEX('[3]5'!$C$6:$N$20,G$12,8)</f>
        <v>0</v>
      </c>
      <c r="H68" s="53">
        <f>INDEX('[3]5'!$C$6:$N$20,H$12,8)</f>
        <v>0</v>
      </c>
      <c r="I68" s="53">
        <f>INDEX('[3]5'!$C$6:$N$20,I$12,8)</f>
        <v>0</v>
      </c>
      <c r="J68" s="53">
        <f>INDEX('[3]5'!$C$6:$N$20,J$12,8)</f>
        <v>1</v>
      </c>
      <c r="K68" s="53">
        <f>INDEX('[3]5'!$C$6:$N$20,K$12,8)</f>
        <v>0</v>
      </c>
      <c r="L68" s="53">
        <f>INDEX('[3]5'!$C$6:$N$20,L$12,8)</f>
        <v>2</v>
      </c>
      <c r="M68" s="53">
        <f>INDEX('[3]5'!$C$6:$N$20,M$12,8)</f>
        <v>0</v>
      </c>
      <c r="N68" s="53">
        <f t="shared" si="8"/>
        <v>385</v>
      </c>
      <c r="O68" s="53">
        <f>INDEX('[3]5'!$C$6:$N$20,O$12,8)</f>
        <v>0</v>
      </c>
      <c r="P68" s="53">
        <f>INDEX('[3]5'!$C$6:$N$20,P$12,8)</f>
        <v>1</v>
      </c>
      <c r="Q68" s="53">
        <f t="shared" si="9"/>
        <v>386</v>
      </c>
      <c r="R68" s="53">
        <v>0</v>
      </c>
    </row>
    <row r="69" spans="1:18" ht="38.25">
      <c r="A69" s="51" t="s">
        <v>2565</v>
      </c>
      <c r="B69" s="53">
        <f>INDEX('[3]5'!$C$6:$N$20,B$12,9)</f>
        <v>2</v>
      </c>
      <c r="C69" s="53">
        <f>INDEX('[3]5'!$C$6:$N$20,C$12,9)</f>
        <v>326</v>
      </c>
      <c r="D69" s="53">
        <f>INDEX('[3]5'!$C$6:$N$20,D$12,9)</f>
        <v>60</v>
      </c>
      <c r="E69" s="53">
        <f>INDEX('[3]5'!$C$6:$N$20,E$12,9)</f>
        <v>3</v>
      </c>
      <c r="F69" s="53">
        <f>INDEX('[3]5'!$C$6:$N$20,F$12,9)</f>
        <v>1</v>
      </c>
      <c r="G69" s="53">
        <f>INDEX('[3]5'!$C$6:$N$20,G$12,9)</f>
        <v>1</v>
      </c>
      <c r="H69" s="53">
        <f>INDEX('[3]5'!$C$6:$N$20,H$12,9)</f>
        <v>0</v>
      </c>
      <c r="I69" s="53">
        <f>INDEX('[3]5'!$C$6:$N$20,I$12,9)</f>
        <v>0</v>
      </c>
      <c r="J69" s="53">
        <f>INDEX('[3]5'!$C$6:$N$20,J$12,9)</f>
        <v>0</v>
      </c>
      <c r="K69" s="53">
        <f>INDEX('[3]5'!$C$6:$N$20,K$12,9)</f>
        <v>0</v>
      </c>
      <c r="L69" s="53">
        <f>INDEX('[3]5'!$C$6:$N$20,L$12,9)</f>
        <v>1</v>
      </c>
      <c r="M69" s="53">
        <f>INDEX('[3]5'!$C$6:$N$20,M$12,9)</f>
        <v>2</v>
      </c>
      <c r="N69" s="53">
        <f t="shared" si="8"/>
        <v>396</v>
      </c>
      <c r="O69" s="53">
        <f>INDEX('[3]5'!$C$6:$N$20,O$12,9)</f>
        <v>0</v>
      </c>
      <c r="P69" s="53">
        <f>INDEX('[3]5'!$C$6:$N$20,P$12,9)</f>
        <v>5</v>
      </c>
      <c r="Q69" s="53">
        <f t="shared" si="9"/>
        <v>401</v>
      </c>
      <c r="R69" s="53">
        <v>0</v>
      </c>
    </row>
    <row r="70" spans="1:18" ht="38.25">
      <c r="A70" s="51" t="s">
        <v>2566</v>
      </c>
      <c r="B70" s="53">
        <f>INDEX('[3]5'!$C$6:$N$20,B$12,10)</f>
        <v>9</v>
      </c>
      <c r="C70" s="53">
        <f>INDEX('[3]5'!$C$6:$N$20,C$12,10)</f>
        <v>504</v>
      </c>
      <c r="D70" s="53">
        <f>INDEX('[3]5'!$C$6:$N$20,D$12,10)</f>
        <v>41</v>
      </c>
      <c r="E70" s="53">
        <f>INDEX('[3]5'!$C$6:$N$20,E$12,10)</f>
        <v>2</v>
      </c>
      <c r="F70" s="53">
        <f>INDEX('[3]5'!$C$6:$N$20,F$12,10)</f>
        <v>2</v>
      </c>
      <c r="G70" s="53">
        <f>INDEX('[3]5'!$C$6:$N$20,G$12,10)</f>
        <v>1</v>
      </c>
      <c r="H70" s="53">
        <f>INDEX('[3]5'!$C$6:$N$20,H$12,10)</f>
        <v>0</v>
      </c>
      <c r="I70" s="53">
        <f>INDEX('[3]5'!$C$6:$N$20,I$12,10)</f>
        <v>1</v>
      </c>
      <c r="J70" s="53">
        <f>INDEX('[3]5'!$C$6:$N$20,J$12,10)</f>
        <v>2</v>
      </c>
      <c r="K70" s="53">
        <f>INDEX('[3]5'!$C$6:$N$20,K$12,10)</f>
        <v>1</v>
      </c>
      <c r="L70" s="53">
        <f>INDEX('[3]5'!$C$6:$N$20,L$12,10)</f>
        <v>1</v>
      </c>
      <c r="M70" s="53">
        <f>INDEX('[3]5'!$C$6:$N$20,M$12,10)</f>
        <v>5</v>
      </c>
      <c r="N70" s="53">
        <f t="shared" si="8"/>
        <v>569</v>
      </c>
      <c r="O70" s="53">
        <f>INDEX('[3]5'!$C$6:$N$20,O$12,10)</f>
        <v>0</v>
      </c>
      <c r="P70" s="53">
        <f>INDEX('[3]5'!$C$6:$N$20,P$12,10)</f>
        <v>3</v>
      </c>
      <c r="Q70" s="53">
        <f t="shared" si="9"/>
        <v>572</v>
      </c>
      <c r="R70" s="53">
        <v>0</v>
      </c>
    </row>
    <row r="71" spans="1:18" ht="38.25">
      <c r="A71" s="51" t="s">
        <v>2567</v>
      </c>
      <c r="B71" s="53">
        <f>INDEX('[3]5'!$C$6:$N$20,B$12,11)</f>
        <v>1</v>
      </c>
      <c r="C71" s="53">
        <f>INDEX('[3]5'!$C$6:$N$20,C$12,11)</f>
        <v>448</v>
      </c>
      <c r="D71" s="53">
        <f>INDEX('[3]5'!$C$6:$N$20,D$12,11)</f>
        <v>199</v>
      </c>
      <c r="E71" s="53">
        <f>INDEX('[3]5'!$C$6:$N$20,E$12,11)</f>
        <v>4</v>
      </c>
      <c r="F71" s="53">
        <f>INDEX('[3]5'!$C$6:$N$20,F$12,11)</f>
        <v>3</v>
      </c>
      <c r="G71" s="53">
        <f>INDEX('[3]5'!$C$6:$N$20,G$12,11)</f>
        <v>0</v>
      </c>
      <c r="H71" s="53">
        <f>INDEX('[3]5'!$C$6:$N$20,H$12,11)</f>
        <v>0</v>
      </c>
      <c r="I71" s="53">
        <f>INDEX('[3]5'!$C$6:$N$20,I$12,11)</f>
        <v>0</v>
      </c>
      <c r="J71" s="53">
        <f>INDEX('[3]5'!$C$6:$N$20,J$12,11)</f>
        <v>0</v>
      </c>
      <c r="K71" s="53">
        <f>INDEX('[3]5'!$C$6:$N$20,K$12,11)</f>
        <v>0</v>
      </c>
      <c r="L71" s="53">
        <f>INDEX('[3]5'!$C$6:$N$20,L$12,11)</f>
        <v>0</v>
      </c>
      <c r="M71" s="53">
        <f>INDEX('[3]5'!$C$6:$N$20,M$12,11)</f>
        <v>0</v>
      </c>
      <c r="N71" s="53">
        <f t="shared" si="8"/>
        <v>655</v>
      </c>
      <c r="O71" s="53">
        <f>INDEX('[3]5'!$C$6:$N$20,O$12,11)</f>
        <v>0</v>
      </c>
      <c r="P71" s="53">
        <f>INDEX('[3]5'!$C$6:$N$20,P$12,11)</f>
        <v>5</v>
      </c>
      <c r="Q71" s="53">
        <f t="shared" si="9"/>
        <v>660</v>
      </c>
      <c r="R71" s="53">
        <v>0</v>
      </c>
    </row>
    <row r="72" spans="1:18" ht="51">
      <c r="A72" s="51" t="s">
        <v>2568</v>
      </c>
      <c r="B72" s="53">
        <f>INDEX('[3]5'!$C$6:$N$20,B$12,12)</f>
        <v>4</v>
      </c>
      <c r="C72" s="53">
        <f>INDEX('[3]5'!$C$6:$N$20,C$12,12)</f>
        <v>618</v>
      </c>
      <c r="D72" s="53">
        <f>INDEX('[3]5'!$C$6:$N$20,D$12,12)</f>
        <v>93</v>
      </c>
      <c r="E72" s="53">
        <f>INDEX('[3]5'!$C$6:$N$20,E$12,12)</f>
        <v>13</v>
      </c>
      <c r="F72" s="53">
        <f>INDEX('[3]5'!$C$6:$N$20,F$12,12)</f>
        <v>1</v>
      </c>
      <c r="G72" s="53">
        <f>INDEX('[3]5'!$C$6:$N$20,G$12,12)</f>
        <v>0</v>
      </c>
      <c r="H72" s="53">
        <f>INDEX('[3]5'!$C$6:$N$20,H$12,12)</f>
        <v>1</v>
      </c>
      <c r="I72" s="53">
        <f>INDEX('[3]5'!$C$6:$N$20,I$12,12)</f>
        <v>1</v>
      </c>
      <c r="J72" s="53">
        <f>INDEX('[3]5'!$C$6:$N$20,J$12,12)</f>
        <v>0</v>
      </c>
      <c r="K72" s="53">
        <f>INDEX('[3]5'!$C$6:$N$20,K$12,12)</f>
        <v>0</v>
      </c>
      <c r="L72" s="53">
        <f>INDEX('[3]5'!$C$6:$N$20,L$12,12)</f>
        <v>0</v>
      </c>
      <c r="M72" s="53">
        <f>INDEX('[3]5'!$C$6:$N$20,M$12,12)</f>
        <v>3</v>
      </c>
      <c r="N72" s="53">
        <f t="shared" si="8"/>
        <v>734</v>
      </c>
      <c r="O72" s="53">
        <f>INDEX('[3]5'!$C$6:$N$20,O$12,12)</f>
        <v>0</v>
      </c>
      <c r="P72" s="53">
        <f>INDEX('[3]5'!$C$6:$N$20,P$12,12)</f>
        <v>4</v>
      </c>
      <c r="Q72" s="53">
        <f t="shared" si="9"/>
        <v>738</v>
      </c>
      <c r="R72" s="53">
        <v>0</v>
      </c>
    </row>
    <row r="73" spans="1:18" ht="38.25">
      <c r="A73" s="51" t="s">
        <v>2569</v>
      </c>
      <c r="B73" s="53">
        <f>INDEX('[3]6'!$C$6:$N$20,B$12,1)</f>
        <v>3</v>
      </c>
      <c r="C73" s="53">
        <f>INDEX('[3]6'!$C$6:$N$20,C$12,1)</f>
        <v>688</v>
      </c>
      <c r="D73" s="53">
        <f>INDEX('[3]6'!$C$6:$N$20,D$12,1)</f>
        <v>41</v>
      </c>
      <c r="E73" s="53">
        <f>INDEX('[3]6'!$C$6:$N$20,E$12,1)</f>
        <v>8</v>
      </c>
      <c r="F73" s="53">
        <f>INDEX('[3]6'!$C$6:$N$20,F$12,1)</f>
        <v>3</v>
      </c>
      <c r="G73" s="53">
        <f>INDEX('[3]6'!$C$6:$N$20,G$12,1)</f>
        <v>1</v>
      </c>
      <c r="H73" s="53">
        <f>INDEX('[3]6'!$C$6:$N$20,H$12,1)</f>
        <v>0</v>
      </c>
      <c r="I73" s="53">
        <f>INDEX('[3]6'!$C$6:$N$20,I$12,1)</f>
        <v>1</v>
      </c>
      <c r="J73" s="53">
        <f>INDEX('[3]6'!$C$6:$N$20,J$12,1)</f>
        <v>1</v>
      </c>
      <c r="K73" s="53">
        <f>INDEX('[3]6'!$C$6:$N$20,K$12,1)</f>
        <v>0</v>
      </c>
      <c r="L73" s="53">
        <f>INDEX('[3]6'!$C$6:$N$20,L$12,1)</f>
        <v>1</v>
      </c>
      <c r="M73" s="53">
        <f>INDEX('[3]6'!$C$6:$N$20,M$12,1)</f>
        <v>0</v>
      </c>
      <c r="N73" s="53">
        <f>SUM(B73:M73)</f>
        <v>747</v>
      </c>
      <c r="O73" s="53">
        <f>INDEX('[3]6'!$C$6:$N$20,O$12,1)</f>
        <v>0</v>
      </c>
      <c r="P73" s="53">
        <f>INDEX('[3]6'!$C$6:$N$20,P$12,1)</f>
        <v>1</v>
      </c>
      <c r="Q73" s="53">
        <f>SUM(N73:P73)</f>
        <v>748</v>
      </c>
      <c r="R73" s="53">
        <v>0</v>
      </c>
    </row>
    <row r="74" spans="1:18" ht="38.25">
      <c r="A74" s="51" t="s">
        <v>2570</v>
      </c>
      <c r="B74" s="53">
        <f>INDEX('[3]6'!$C$6:$N$20,B$12,2)</f>
        <v>6</v>
      </c>
      <c r="C74" s="53">
        <f>INDEX('[3]6'!$C$6:$N$20,C$12,2)</f>
        <v>359</v>
      </c>
      <c r="D74" s="53">
        <f>INDEX('[3]6'!$C$6:$N$20,D$12,2)</f>
        <v>129</v>
      </c>
      <c r="E74" s="53">
        <f>INDEX('[3]6'!$C$6:$N$20,E$12,2)</f>
        <v>9</v>
      </c>
      <c r="F74" s="53">
        <f>INDEX('[3]6'!$C$6:$N$20,F$12,2)</f>
        <v>7</v>
      </c>
      <c r="G74" s="53">
        <f>INDEX('[3]6'!$C$6:$N$20,G$12,2)</f>
        <v>0</v>
      </c>
      <c r="H74" s="53">
        <f>INDEX('[3]6'!$C$6:$N$20,H$12,2)</f>
        <v>1</v>
      </c>
      <c r="I74" s="53">
        <f>INDEX('[3]6'!$C$6:$N$20,I$12,2)</f>
        <v>1</v>
      </c>
      <c r="J74" s="53">
        <f>INDEX('[3]6'!$C$6:$N$20,J$12,2)</f>
        <v>0</v>
      </c>
      <c r="K74" s="53">
        <f>INDEX('[3]6'!$C$6:$N$20,K$12,2)</f>
        <v>0</v>
      </c>
      <c r="L74" s="53">
        <f>INDEX('[3]6'!$C$6:$N$20,L$12,2)</f>
        <v>3</v>
      </c>
      <c r="M74" s="53">
        <f>INDEX('[3]6'!$C$6:$N$20,M$12,2)</f>
        <v>2</v>
      </c>
      <c r="N74" s="53">
        <f t="shared" ref="N74:N84" si="10">SUM(B74:M74)</f>
        <v>517</v>
      </c>
      <c r="O74" s="53">
        <f>INDEX('[3]6'!$C$6:$N$20,O$12,2)</f>
        <v>0</v>
      </c>
      <c r="P74" s="53">
        <f>INDEX('[3]6'!$C$6:$N$20,P$12,2)</f>
        <v>8</v>
      </c>
      <c r="Q74" s="53">
        <f t="shared" ref="Q74:Q84" si="11">SUM(N74:P74)</f>
        <v>525</v>
      </c>
      <c r="R74" s="53">
        <v>0</v>
      </c>
    </row>
    <row r="75" spans="1:18" ht="38.25">
      <c r="A75" s="51" t="s">
        <v>2571</v>
      </c>
      <c r="B75" s="53">
        <f>INDEX('[3]6'!$C$6:$N$20,B$12,3)</f>
        <v>6</v>
      </c>
      <c r="C75" s="53">
        <f>INDEX('[3]6'!$C$6:$N$20,C$12,3)</f>
        <v>432</v>
      </c>
      <c r="D75" s="53">
        <f>INDEX('[3]6'!$C$6:$N$20,D$12,3)</f>
        <v>94</v>
      </c>
      <c r="E75" s="53">
        <f>INDEX('[3]6'!$C$6:$N$20,E$12,3)</f>
        <v>9</v>
      </c>
      <c r="F75" s="53">
        <f>INDEX('[3]6'!$C$6:$N$20,F$12,3)</f>
        <v>0</v>
      </c>
      <c r="G75" s="53">
        <f>INDEX('[3]6'!$C$6:$N$20,G$12,3)</f>
        <v>0</v>
      </c>
      <c r="H75" s="53">
        <f>INDEX('[3]6'!$C$6:$N$20,H$12,3)</f>
        <v>0</v>
      </c>
      <c r="I75" s="53">
        <f>INDEX('[3]6'!$C$6:$N$20,I$12,3)</f>
        <v>2</v>
      </c>
      <c r="J75" s="53">
        <f>INDEX('[3]6'!$C$6:$N$20,J$12,3)</f>
        <v>0</v>
      </c>
      <c r="K75" s="53">
        <f>INDEX('[3]6'!$C$6:$N$20,K$12,3)</f>
        <v>0</v>
      </c>
      <c r="L75" s="53">
        <f>INDEX('[3]6'!$C$6:$N$20,L$12,3)</f>
        <v>1</v>
      </c>
      <c r="M75" s="53">
        <f>INDEX('[3]6'!$C$6:$N$20,M$12,3)</f>
        <v>4</v>
      </c>
      <c r="N75" s="53">
        <f t="shared" si="10"/>
        <v>548</v>
      </c>
      <c r="O75" s="53">
        <f>INDEX('[3]6'!$C$6:$N$20,O$12,3)</f>
        <v>0</v>
      </c>
      <c r="P75" s="53">
        <f>INDEX('[3]6'!$C$6:$N$20,P$12,3)</f>
        <v>9</v>
      </c>
      <c r="Q75" s="53">
        <f t="shared" si="11"/>
        <v>557</v>
      </c>
      <c r="R75" s="53">
        <v>0</v>
      </c>
    </row>
    <row r="76" spans="1:18" ht="38.25">
      <c r="A76" s="51" t="s">
        <v>2572</v>
      </c>
      <c r="B76" s="53">
        <f>INDEX('[3]6'!$C$6:$N$20,B$12,4)</f>
        <v>15</v>
      </c>
      <c r="C76" s="53">
        <f>INDEX('[3]6'!$C$6:$N$20,C$12,4)</f>
        <v>283</v>
      </c>
      <c r="D76" s="53">
        <f>INDEX('[3]6'!$C$6:$N$20,D$12,4)</f>
        <v>290</v>
      </c>
      <c r="E76" s="53">
        <f>INDEX('[3]6'!$C$6:$N$20,E$12,4)</f>
        <v>4</v>
      </c>
      <c r="F76" s="53">
        <f>INDEX('[3]6'!$C$6:$N$20,F$12,4)</f>
        <v>4</v>
      </c>
      <c r="G76" s="53">
        <f>INDEX('[3]6'!$C$6:$N$20,G$12,4)</f>
        <v>0</v>
      </c>
      <c r="H76" s="53">
        <f>INDEX('[3]6'!$C$6:$N$20,H$12,4)</f>
        <v>1</v>
      </c>
      <c r="I76" s="53">
        <f>INDEX('[3]6'!$C$6:$N$20,I$12,4)</f>
        <v>1</v>
      </c>
      <c r="J76" s="53">
        <f>INDEX('[3]6'!$C$6:$N$20,J$12,4)</f>
        <v>1</v>
      </c>
      <c r="K76" s="53">
        <f>INDEX('[3]6'!$C$6:$N$20,K$12,4)</f>
        <v>0</v>
      </c>
      <c r="L76" s="53">
        <f>INDEX('[3]6'!$C$6:$N$20,L$12,4)</f>
        <v>4</v>
      </c>
      <c r="M76" s="53">
        <f>INDEX('[3]6'!$C$6:$N$20,M$12,4)</f>
        <v>1</v>
      </c>
      <c r="N76" s="53">
        <f t="shared" si="10"/>
        <v>604</v>
      </c>
      <c r="O76" s="53">
        <f>INDEX('[3]6'!$C$6:$N$20,O$12,4)</f>
        <v>0</v>
      </c>
      <c r="P76" s="53">
        <f>INDEX('[3]6'!$C$6:$N$20,P$12,4)</f>
        <v>1</v>
      </c>
      <c r="Q76" s="53">
        <f t="shared" si="11"/>
        <v>605</v>
      </c>
      <c r="R76" s="53">
        <v>0</v>
      </c>
    </row>
    <row r="77" spans="1:18" ht="38.25">
      <c r="A77" s="51" t="s">
        <v>2573</v>
      </c>
      <c r="B77" s="53">
        <f>INDEX('[3]6'!$C$6:$N$20,B$12,5)</f>
        <v>1</v>
      </c>
      <c r="C77" s="53">
        <f>INDEX('[3]6'!$C$6:$N$20,C$12,5)</f>
        <v>243</v>
      </c>
      <c r="D77" s="53">
        <f>INDEX('[3]6'!$C$6:$N$20,D$12,5)</f>
        <v>53</v>
      </c>
      <c r="E77" s="53">
        <f>INDEX('[3]6'!$C$6:$N$20,E$12,5)</f>
        <v>5</v>
      </c>
      <c r="F77" s="53">
        <f>INDEX('[3]6'!$C$6:$N$20,F$12,5)</f>
        <v>2</v>
      </c>
      <c r="G77" s="53">
        <f>INDEX('[3]6'!$C$6:$N$20,G$12,5)</f>
        <v>0</v>
      </c>
      <c r="H77" s="53">
        <f>INDEX('[3]6'!$C$6:$N$20,H$12,5)</f>
        <v>0</v>
      </c>
      <c r="I77" s="53">
        <f>INDEX('[3]6'!$C$6:$N$20,I$12,5)</f>
        <v>0</v>
      </c>
      <c r="J77" s="53">
        <f>INDEX('[3]6'!$C$6:$N$20,J$12,5)</f>
        <v>0</v>
      </c>
      <c r="K77" s="53">
        <f>INDEX('[3]6'!$C$6:$N$20,K$12,5)</f>
        <v>0</v>
      </c>
      <c r="L77" s="53">
        <f>INDEX('[3]6'!$C$6:$N$20,L$12,5)</f>
        <v>0</v>
      </c>
      <c r="M77" s="53">
        <f>INDEX('[3]6'!$C$6:$N$20,M$12,5)</f>
        <v>0</v>
      </c>
      <c r="N77" s="53">
        <f t="shared" si="10"/>
        <v>304</v>
      </c>
      <c r="O77" s="53">
        <f>INDEX('[3]6'!$C$6:$N$20,O$12,5)</f>
        <v>0</v>
      </c>
      <c r="P77" s="53">
        <f>INDEX('[3]6'!$C$6:$N$20,P$12,5)</f>
        <v>1</v>
      </c>
      <c r="Q77" s="53">
        <f t="shared" si="11"/>
        <v>305</v>
      </c>
      <c r="R77" s="53">
        <v>0</v>
      </c>
    </row>
    <row r="78" spans="1:18" ht="51">
      <c r="A78" s="51" t="s">
        <v>2574</v>
      </c>
      <c r="B78" s="53">
        <f>INDEX('[3]6'!$C$6:$N$20,B$12,6)</f>
        <v>19</v>
      </c>
      <c r="C78" s="53">
        <f>INDEX('[3]6'!$C$6:$N$20,C$12,6)</f>
        <v>337</v>
      </c>
      <c r="D78" s="53">
        <f>INDEX('[3]6'!$C$6:$N$20,D$12,6)</f>
        <v>152</v>
      </c>
      <c r="E78" s="53">
        <f>INDEX('[3]6'!$C$6:$N$20,E$12,6)</f>
        <v>23</v>
      </c>
      <c r="F78" s="53">
        <f>INDEX('[3]6'!$C$6:$N$20,F$12,6)</f>
        <v>6</v>
      </c>
      <c r="G78" s="53">
        <f>INDEX('[3]6'!$C$6:$N$20,G$12,6)</f>
        <v>0</v>
      </c>
      <c r="H78" s="53">
        <f>INDEX('[3]6'!$C$6:$N$20,H$12,6)</f>
        <v>0</v>
      </c>
      <c r="I78" s="53">
        <f>INDEX('[3]6'!$C$6:$N$20,I$12,6)</f>
        <v>0</v>
      </c>
      <c r="J78" s="53">
        <f>INDEX('[3]6'!$C$6:$N$20,J$12,6)</f>
        <v>0</v>
      </c>
      <c r="K78" s="53">
        <f>INDEX('[3]6'!$C$6:$N$20,K$12,6)</f>
        <v>0</v>
      </c>
      <c r="L78" s="53">
        <f>INDEX('[3]6'!$C$6:$N$20,L$12,6)</f>
        <v>1</v>
      </c>
      <c r="M78" s="53">
        <f>INDEX('[3]6'!$C$6:$N$20,M$12,6)</f>
        <v>0</v>
      </c>
      <c r="N78" s="53">
        <f t="shared" si="10"/>
        <v>538</v>
      </c>
      <c r="O78" s="53">
        <f>INDEX('[3]6'!$C$6:$N$20,O$12,6)</f>
        <v>0</v>
      </c>
      <c r="P78" s="53">
        <f>INDEX('[3]6'!$C$6:$N$20,P$12,6)</f>
        <v>3</v>
      </c>
      <c r="Q78" s="53">
        <f t="shared" si="11"/>
        <v>541</v>
      </c>
      <c r="R78" s="53">
        <v>0</v>
      </c>
    </row>
    <row r="79" spans="1:18" ht="38.25">
      <c r="A79" s="51" t="s">
        <v>2575</v>
      </c>
      <c r="B79" s="53">
        <f>INDEX('[3]6'!$C$6:$N$20,B$12,7)</f>
        <v>3</v>
      </c>
      <c r="C79" s="53">
        <f>INDEX('[3]6'!$C$6:$N$20,C$12,7)</f>
        <v>323</v>
      </c>
      <c r="D79" s="53">
        <f>INDEX('[3]6'!$C$6:$N$20,D$12,7)</f>
        <v>59</v>
      </c>
      <c r="E79" s="53">
        <f>INDEX('[3]6'!$C$6:$N$20,E$12,7)</f>
        <v>6</v>
      </c>
      <c r="F79" s="53">
        <f>INDEX('[3]6'!$C$6:$N$20,F$12,7)</f>
        <v>6</v>
      </c>
      <c r="G79" s="53">
        <f>INDEX('[3]6'!$C$6:$N$20,G$12,7)</f>
        <v>0</v>
      </c>
      <c r="H79" s="53">
        <f>INDEX('[3]6'!$C$6:$N$20,H$12,7)</f>
        <v>0</v>
      </c>
      <c r="I79" s="53">
        <f>INDEX('[3]6'!$C$6:$N$20,I$12,7)</f>
        <v>0</v>
      </c>
      <c r="J79" s="53">
        <f>INDEX('[3]6'!$C$6:$N$20,J$12,7)</f>
        <v>1</v>
      </c>
      <c r="K79" s="53">
        <f>INDEX('[3]6'!$C$6:$N$20,K$12,7)</f>
        <v>0</v>
      </c>
      <c r="L79" s="53">
        <f>INDEX('[3]6'!$C$6:$N$20,L$12,7)</f>
        <v>1</v>
      </c>
      <c r="M79" s="53">
        <f>INDEX('[3]6'!$C$6:$N$20,M$12,7)</f>
        <v>3</v>
      </c>
      <c r="N79" s="53">
        <f t="shared" si="10"/>
        <v>402</v>
      </c>
      <c r="O79" s="53">
        <f>INDEX('[3]6'!$C$6:$N$20,O$12,7)</f>
        <v>0</v>
      </c>
      <c r="P79" s="53">
        <f>INDEX('[3]6'!$C$6:$N$20,P$12,7)</f>
        <v>3</v>
      </c>
      <c r="Q79" s="53">
        <f t="shared" si="11"/>
        <v>405</v>
      </c>
      <c r="R79" s="53">
        <v>0</v>
      </c>
    </row>
    <row r="80" spans="1:18" ht="51">
      <c r="A80" s="51" t="s">
        <v>2576</v>
      </c>
      <c r="B80" s="53">
        <f>INDEX('[3]6'!$C$6:$N$20,B$12,8)</f>
        <v>26</v>
      </c>
      <c r="C80" s="53">
        <f>INDEX('[3]6'!$C$6:$N$20,C$12,8)</f>
        <v>288</v>
      </c>
      <c r="D80" s="53">
        <f>INDEX('[3]6'!$C$6:$N$20,D$12,8)</f>
        <v>64</v>
      </c>
      <c r="E80" s="53">
        <f>INDEX('[3]6'!$C$6:$N$20,E$12,8)</f>
        <v>21</v>
      </c>
      <c r="F80" s="53">
        <f>INDEX('[3]6'!$C$6:$N$20,F$12,8)</f>
        <v>4</v>
      </c>
      <c r="G80" s="53">
        <f>INDEX('[3]6'!$C$6:$N$20,G$12,8)</f>
        <v>1</v>
      </c>
      <c r="H80" s="53">
        <f>INDEX('[3]6'!$C$6:$N$20,H$12,8)</f>
        <v>0</v>
      </c>
      <c r="I80" s="53">
        <f>INDEX('[3]6'!$C$6:$N$20,I$12,8)</f>
        <v>0</v>
      </c>
      <c r="J80" s="53">
        <f>INDEX('[3]6'!$C$6:$N$20,J$12,8)</f>
        <v>0</v>
      </c>
      <c r="K80" s="53">
        <f>INDEX('[3]6'!$C$6:$N$20,K$12,8)</f>
        <v>0</v>
      </c>
      <c r="L80" s="53">
        <f>INDEX('[3]6'!$C$6:$N$20,L$12,8)</f>
        <v>0</v>
      </c>
      <c r="M80" s="53">
        <f>INDEX('[3]6'!$C$6:$N$20,M$12,8)</f>
        <v>0</v>
      </c>
      <c r="N80" s="53">
        <f t="shared" si="10"/>
        <v>404</v>
      </c>
      <c r="O80" s="53">
        <f>INDEX('[3]6'!$C$6:$N$20,O$12,8)</f>
        <v>0</v>
      </c>
      <c r="P80" s="53">
        <f>INDEX('[3]6'!$C$6:$N$20,P$12,8)</f>
        <v>0</v>
      </c>
      <c r="Q80" s="53">
        <f t="shared" si="11"/>
        <v>404</v>
      </c>
      <c r="R80" s="53">
        <v>0</v>
      </c>
    </row>
    <row r="81" spans="1:18" ht="38.25">
      <c r="A81" s="51" t="s">
        <v>2577</v>
      </c>
      <c r="B81" s="53">
        <f>INDEX('[3]6'!$C$6:$N$20,B$12,9)</f>
        <v>1</v>
      </c>
      <c r="C81" s="53">
        <f>INDEX('[3]6'!$C$6:$N$20,C$12,9)</f>
        <v>363</v>
      </c>
      <c r="D81" s="53">
        <f>INDEX('[3]6'!$C$6:$N$20,D$12,9)</f>
        <v>123</v>
      </c>
      <c r="E81" s="53">
        <f>INDEX('[3]6'!$C$6:$N$20,E$12,9)</f>
        <v>15</v>
      </c>
      <c r="F81" s="53">
        <f>INDEX('[3]6'!$C$6:$N$20,F$12,9)</f>
        <v>1</v>
      </c>
      <c r="G81" s="53">
        <f>INDEX('[3]6'!$C$6:$N$20,G$12,9)</f>
        <v>0</v>
      </c>
      <c r="H81" s="53">
        <f>INDEX('[3]6'!$C$6:$N$20,H$12,9)</f>
        <v>0</v>
      </c>
      <c r="I81" s="53">
        <f>INDEX('[3]6'!$C$6:$N$20,I$12,9)</f>
        <v>1</v>
      </c>
      <c r="J81" s="53">
        <f>INDEX('[3]6'!$C$6:$N$20,J$12,9)</f>
        <v>0</v>
      </c>
      <c r="K81" s="53">
        <f>INDEX('[3]6'!$C$6:$N$20,K$12,9)</f>
        <v>0</v>
      </c>
      <c r="L81" s="53">
        <f>INDEX('[3]6'!$C$6:$N$20,L$12,9)</f>
        <v>0</v>
      </c>
      <c r="M81" s="53">
        <f>INDEX('[3]6'!$C$6:$N$20,M$12,9)</f>
        <v>0</v>
      </c>
      <c r="N81" s="53">
        <f t="shared" si="10"/>
        <v>504</v>
      </c>
      <c r="O81" s="53">
        <f>INDEX('[3]6'!$C$6:$N$20,O$12,9)</f>
        <v>0</v>
      </c>
      <c r="P81" s="53">
        <f>INDEX('[3]6'!$C$6:$N$20,P$12,9)</f>
        <v>1</v>
      </c>
      <c r="Q81" s="53">
        <f t="shared" si="11"/>
        <v>505</v>
      </c>
      <c r="R81" s="53">
        <v>0</v>
      </c>
    </row>
    <row r="82" spans="1:18" ht="38.25">
      <c r="A82" s="51" t="s">
        <v>2578</v>
      </c>
      <c r="B82" s="53">
        <f>INDEX('[3]6'!$C$6:$N$20,B$12,10)</f>
        <v>5</v>
      </c>
      <c r="C82" s="53">
        <f>INDEX('[3]6'!$C$6:$N$20,C$12,10)</f>
        <v>356</v>
      </c>
      <c r="D82" s="53">
        <f>INDEX('[3]6'!$C$6:$N$20,D$12,10)</f>
        <v>53</v>
      </c>
      <c r="E82" s="53">
        <f>INDEX('[3]6'!$C$6:$N$20,E$12,10)</f>
        <v>9</v>
      </c>
      <c r="F82" s="53">
        <f>INDEX('[3]6'!$C$6:$N$20,F$12,10)</f>
        <v>1</v>
      </c>
      <c r="G82" s="53">
        <f>INDEX('[3]6'!$C$6:$N$20,G$12,10)</f>
        <v>0</v>
      </c>
      <c r="H82" s="53">
        <f>INDEX('[3]6'!$C$6:$N$20,H$12,10)</f>
        <v>0</v>
      </c>
      <c r="I82" s="53">
        <f>INDEX('[3]6'!$C$6:$N$20,I$12,10)</f>
        <v>1</v>
      </c>
      <c r="J82" s="53">
        <f>INDEX('[3]6'!$C$6:$N$20,J$12,10)</f>
        <v>0</v>
      </c>
      <c r="K82" s="53">
        <f>INDEX('[3]6'!$C$6:$N$20,K$12,10)</f>
        <v>0</v>
      </c>
      <c r="L82" s="53">
        <f>INDEX('[3]6'!$C$6:$N$20,L$12,10)</f>
        <v>0</v>
      </c>
      <c r="M82" s="53">
        <f>INDEX('[3]6'!$C$6:$N$20,M$12,10)</f>
        <v>0</v>
      </c>
      <c r="N82" s="53">
        <f t="shared" si="10"/>
        <v>425</v>
      </c>
      <c r="O82" s="53">
        <f>INDEX('[3]6'!$C$6:$N$20,O$12,10)</f>
        <v>0</v>
      </c>
      <c r="P82" s="53">
        <f>INDEX('[3]6'!$C$6:$N$20,P$12,10)</f>
        <v>0</v>
      </c>
      <c r="Q82" s="53">
        <f t="shared" si="11"/>
        <v>425</v>
      </c>
      <c r="R82" s="53">
        <v>0</v>
      </c>
    </row>
    <row r="83" spans="1:18" ht="38.25">
      <c r="A83" s="51" t="s">
        <v>2579</v>
      </c>
      <c r="B83" s="53">
        <f>INDEX('[3]6'!$C$6:$N$20,B$12,11)</f>
        <v>23</v>
      </c>
      <c r="C83" s="53">
        <f>INDEX('[3]6'!$C$6:$N$20,C$12,11)</f>
        <v>472</v>
      </c>
      <c r="D83" s="53">
        <f>INDEX('[3]6'!$C$6:$N$20,D$12,11)</f>
        <v>43</v>
      </c>
      <c r="E83" s="53">
        <f>INDEX('[3]6'!$C$6:$N$20,E$12,11)</f>
        <v>13</v>
      </c>
      <c r="F83" s="53">
        <f>INDEX('[3]6'!$C$6:$N$20,F$12,11)</f>
        <v>5</v>
      </c>
      <c r="G83" s="53">
        <f>INDEX('[3]6'!$C$6:$N$20,G$12,11)</f>
        <v>0</v>
      </c>
      <c r="H83" s="53">
        <f>INDEX('[3]6'!$C$6:$N$20,H$12,11)</f>
        <v>0</v>
      </c>
      <c r="I83" s="53">
        <f>INDEX('[3]6'!$C$6:$N$20,I$12,11)</f>
        <v>0</v>
      </c>
      <c r="J83" s="53">
        <f>INDEX('[3]6'!$C$6:$N$20,J$12,11)</f>
        <v>1</v>
      </c>
      <c r="K83" s="53">
        <f>INDEX('[3]6'!$C$6:$N$20,K$12,11)</f>
        <v>1</v>
      </c>
      <c r="L83" s="53">
        <f>INDEX('[3]6'!$C$6:$N$20,L$12,11)</f>
        <v>0</v>
      </c>
      <c r="M83" s="53">
        <f>INDEX('[3]6'!$C$6:$N$20,M$12,11)</f>
        <v>3</v>
      </c>
      <c r="N83" s="53">
        <f t="shared" si="10"/>
        <v>561</v>
      </c>
      <c r="O83" s="53">
        <f>INDEX('[3]6'!$C$6:$N$20,O$12,11)</f>
        <v>0</v>
      </c>
      <c r="P83" s="53">
        <f>INDEX('[3]6'!$C$6:$N$20,P$12,11)</f>
        <v>1</v>
      </c>
      <c r="Q83" s="53">
        <f t="shared" si="11"/>
        <v>562</v>
      </c>
      <c r="R83" s="53">
        <v>0</v>
      </c>
    </row>
    <row r="84" spans="1:18" ht="38.25">
      <c r="A84" s="51" t="s">
        <v>2580</v>
      </c>
      <c r="B84" s="53">
        <f>INDEX('[3]6'!$C$6:$N$20,B$12,12)</f>
        <v>0</v>
      </c>
      <c r="C84" s="53">
        <f>INDEX('[3]6'!$C$6:$N$20,C$12,12)</f>
        <v>341</v>
      </c>
      <c r="D84" s="53">
        <f>INDEX('[3]6'!$C$6:$N$20,D$12,12)</f>
        <v>68</v>
      </c>
      <c r="E84" s="53">
        <f>INDEX('[3]6'!$C$6:$N$20,E$12,12)</f>
        <v>10</v>
      </c>
      <c r="F84" s="53">
        <f>INDEX('[3]6'!$C$6:$N$20,F$12,12)</f>
        <v>7</v>
      </c>
      <c r="G84" s="53">
        <f>INDEX('[3]6'!$C$6:$N$20,G$12,12)</f>
        <v>0</v>
      </c>
      <c r="H84" s="53">
        <f>INDEX('[3]6'!$C$6:$N$20,H$12,12)</f>
        <v>1</v>
      </c>
      <c r="I84" s="53">
        <f>INDEX('[3]6'!$C$6:$N$20,I$12,12)</f>
        <v>0</v>
      </c>
      <c r="J84" s="53">
        <f>INDEX('[3]6'!$C$6:$N$20,J$12,12)</f>
        <v>0</v>
      </c>
      <c r="K84" s="53">
        <f>INDEX('[3]6'!$C$6:$N$20,K$12,12)</f>
        <v>0</v>
      </c>
      <c r="L84" s="53">
        <f>INDEX('[3]6'!$C$6:$N$20,L$12,12)</f>
        <v>0</v>
      </c>
      <c r="M84" s="53">
        <f>INDEX('[3]6'!$C$6:$N$20,M$12,12)</f>
        <v>0</v>
      </c>
      <c r="N84" s="53">
        <f t="shared" si="10"/>
        <v>427</v>
      </c>
      <c r="O84" s="53">
        <f>INDEX('[3]6'!$C$6:$N$20,O$12,12)</f>
        <v>0</v>
      </c>
      <c r="P84" s="53">
        <f>INDEX('[3]6'!$C$6:$N$20,P$12,12)</f>
        <v>3</v>
      </c>
      <c r="Q84" s="53">
        <f t="shared" si="11"/>
        <v>430</v>
      </c>
      <c r="R84" s="53">
        <v>0</v>
      </c>
    </row>
    <row r="85" spans="1:18" ht="51">
      <c r="A85" s="51" t="s">
        <v>2581</v>
      </c>
      <c r="B85" s="53">
        <f>INDEX('[3]7'!$C$6:$N$20,B$12,1)</f>
        <v>5</v>
      </c>
      <c r="C85" s="53">
        <f>INDEX('[3]7'!$C$6:$N$20,C$12,1)</f>
        <v>554</v>
      </c>
      <c r="D85" s="53">
        <f>INDEX('[3]7'!$C$6:$N$20,D$12,1)</f>
        <v>145</v>
      </c>
      <c r="E85" s="53">
        <f>INDEX('[3]7'!$C$6:$N$20,E$12,1)</f>
        <v>14</v>
      </c>
      <c r="F85" s="53">
        <f>INDEX('[3]7'!$C$6:$N$20,F$12,1)</f>
        <v>7</v>
      </c>
      <c r="G85" s="53">
        <f>INDEX('[3]7'!$C$6:$N$20,G$12,1)</f>
        <v>0</v>
      </c>
      <c r="H85" s="53">
        <f>INDEX('[3]7'!$C$6:$N$20,H$12,1)</f>
        <v>2</v>
      </c>
      <c r="I85" s="53">
        <f>INDEX('[3]7'!$C$6:$N$20,I$12,1)</f>
        <v>0</v>
      </c>
      <c r="J85" s="53">
        <f>INDEX('[3]7'!$C$6:$N$20,J$12,1)</f>
        <v>1</v>
      </c>
      <c r="K85" s="53">
        <f>INDEX('[3]7'!$C$6:$N$20,K$12,1)</f>
        <v>0</v>
      </c>
      <c r="L85" s="53">
        <f>INDEX('[3]7'!$C$6:$N$20,L$12,1)</f>
        <v>0</v>
      </c>
      <c r="M85" s="53">
        <f>INDEX('[3]7'!$C$6:$N$20,M$12,1)</f>
        <v>1</v>
      </c>
      <c r="N85" s="53">
        <f>SUM(B85:M85)</f>
        <v>729</v>
      </c>
      <c r="O85" s="53">
        <f>INDEX('[3]7'!$C$6:$N$20,O$12,1)</f>
        <v>0</v>
      </c>
      <c r="P85" s="53">
        <f>INDEX('[3]7'!$C$6:$N$20,P$12,1)</f>
        <v>1</v>
      </c>
      <c r="Q85" s="53">
        <f>SUM(N85:P85)</f>
        <v>730</v>
      </c>
      <c r="R85" s="53">
        <v>0</v>
      </c>
    </row>
    <row r="86" spans="1:18" ht="51">
      <c r="A86" s="51" t="s">
        <v>2582</v>
      </c>
      <c r="B86" s="53">
        <f>INDEX('[3]7'!$C$6:$N$20,B$12,2)</f>
        <v>1</v>
      </c>
      <c r="C86" s="53">
        <f>INDEX('[3]7'!$C$6:$N$20,C$12,2)</f>
        <v>609</v>
      </c>
      <c r="D86" s="53">
        <f>INDEX('[3]7'!$C$6:$N$20,D$12,2)</f>
        <v>113</v>
      </c>
      <c r="E86" s="53">
        <f>INDEX('[3]7'!$C$6:$N$20,E$12,2)</f>
        <v>34</v>
      </c>
      <c r="F86" s="53">
        <f>INDEX('[3]7'!$C$6:$N$20,F$12,2)</f>
        <v>2</v>
      </c>
      <c r="G86" s="53">
        <f>INDEX('[3]7'!$C$6:$N$20,G$12,2)</f>
        <v>1</v>
      </c>
      <c r="H86" s="53">
        <f>INDEX('[3]7'!$C$6:$N$20,H$12,2)</f>
        <v>0</v>
      </c>
      <c r="I86" s="53">
        <f>INDEX('[3]7'!$C$6:$N$20,I$12,2)</f>
        <v>0</v>
      </c>
      <c r="J86" s="53">
        <f>INDEX('[3]7'!$C$6:$N$20,J$12,2)</f>
        <v>0</v>
      </c>
      <c r="K86" s="53">
        <f>INDEX('[3]7'!$C$6:$N$20,K$12,2)</f>
        <v>1</v>
      </c>
      <c r="L86" s="53">
        <f>INDEX('[3]7'!$C$6:$N$20,L$12,2)</f>
        <v>0</v>
      </c>
      <c r="M86" s="53">
        <f>INDEX('[3]7'!$C$6:$N$20,M$12,2)</f>
        <v>2</v>
      </c>
      <c r="N86" s="53">
        <f t="shared" ref="N86:N96" si="12">SUM(B86:M86)</f>
        <v>763</v>
      </c>
      <c r="O86" s="53">
        <f>INDEX('[3]7'!$C$6:$N$20,O$12,2)</f>
        <v>0</v>
      </c>
      <c r="P86" s="53">
        <f>INDEX('[3]7'!$C$6:$N$20,P$12,2)</f>
        <v>1</v>
      </c>
      <c r="Q86" s="53">
        <f t="shared" ref="Q86:Q96" si="13">SUM(N86:P86)</f>
        <v>764</v>
      </c>
      <c r="R86" s="53">
        <v>0</v>
      </c>
    </row>
    <row r="87" spans="1:18" ht="38.25">
      <c r="A87" s="51" t="s">
        <v>2583</v>
      </c>
      <c r="B87" s="53">
        <f>INDEX('[3]7'!$C$6:$N$20,B$12,3)</f>
        <v>12</v>
      </c>
      <c r="C87" s="53">
        <f>INDEX('[3]7'!$C$6:$N$20,C$12,3)</f>
        <v>312</v>
      </c>
      <c r="D87" s="53">
        <f>INDEX('[3]7'!$C$6:$N$20,D$12,3)</f>
        <v>126</v>
      </c>
      <c r="E87" s="53">
        <f>INDEX('[3]7'!$C$6:$N$20,E$12,3)</f>
        <v>34</v>
      </c>
      <c r="F87" s="53">
        <f>INDEX('[3]7'!$C$6:$N$20,F$12,3)</f>
        <v>2</v>
      </c>
      <c r="G87" s="53">
        <f>INDEX('[3]7'!$C$6:$N$20,G$12,3)</f>
        <v>0</v>
      </c>
      <c r="H87" s="53">
        <f>INDEX('[3]7'!$C$6:$N$20,H$12,3)</f>
        <v>0</v>
      </c>
      <c r="I87" s="53">
        <f>INDEX('[3]7'!$C$6:$N$20,I$12,3)</f>
        <v>0</v>
      </c>
      <c r="J87" s="53">
        <f>INDEX('[3]7'!$C$6:$N$20,J$12,3)</f>
        <v>0</v>
      </c>
      <c r="K87" s="53">
        <f>INDEX('[3]7'!$C$6:$N$20,K$12,3)</f>
        <v>1</v>
      </c>
      <c r="L87" s="53">
        <f>INDEX('[3]7'!$C$6:$N$20,L$12,3)</f>
        <v>1</v>
      </c>
      <c r="M87" s="53">
        <f>INDEX('[3]7'!$C$6:$N$20,M$12,3)</f>
        <v>0</v>
      </c>
      <c r="N87" s="53">
        <f t="shared" si="12"/>
        <v>488</v>
      </c>
      <c r="O87" s="53">
        <f>INDEX('[3]7'!$C$6:$N$20,O$12,3)</f>
        <v>0</v>
      </c>
      <c r="P87" s="53">
        <f>INDEX('[3]7'!$C$6:$N$20,P$12,3)</f>
        <v>1</v>
      </c>
      <c r="Q87" s="53">
        <f t="shared" si="13"/>
        <v>489</v>
      </c>
      <c r="R87" s="53">
        <v>0</v>
      </c>
    </row>
    <row r="88" spans="1:18" ht="38.25">
      <c r="A88" s="51" t="s">
        <v>2584</v>
      </c>
      <c r="B88" s="53">
        <f>INDEX('[3]7'!$C$6:$N$20,B$12,4)</f>
        <v>5</v>
      </c>
      <c r="C88" s="53">
        <f>INDEX('[3]7'!$C$6:$N$20,C$12,4)</f>
        <v>510</v>
      </c>
      <c r="D88" s="53">
        <f>INDEX('[3]7'!$C$6:$N$20,D$12,4)</f>
        <v>37</v>
      </c>
      <c r="E88" s="53">
        <f>INDEX('[3]7'!$C$6:$N$20,E$12,4)</f>
        <v>5</v>
      </c>
      <c r="F88" s="53">
        <f>INDEX('[3]7'!$C$6:$N$20,F$12,4)</f>
        <v>2</v>
      </c>
      <c r="G88" s="53">
        <f>INDEX('[3]7'!$C$6:$N$20,G$12,4)</f>
        <v>0</v>
      </c>
      <c r="H88" s="53">
        <f>INDEX('[3]7'!$C$6:$N$20,H$12,4)</f>
        <v>0</v>
      </c>
      <c r="I88" s="53">
        <f>INDEX('[3]7'!$C$6:$N$20,I$12,4)</f>
        <v>0</v>
      </c>
      <c r="J88" s="53">
        <f>INDEX('[3]7'!$C$6:$N$20,J$12,4)</f>
        <v>0</v>
      </c>
      <c r="K88" s="53">
        <f>INDEX('[3]7'!$C$6:$N$20,K$12,4)</f>
        <v>0</v>
      </c>
      <c r="L88" s="53">
        <f>INDEX('[3]7'!$C$6:$N$20,L$12,4)</f>
        <v>0</v>
      </c>
      <c r="M88" s="53">
        <f>INDEX('[3]7'!$C$6:$N$20,M$12,4)</f>
        <v>0</v>
      </c>
      <c r="N88" s="53">
        <f t="shared" si="12"/>
        <v>559</v>
      </c>
      <c r="O88" s="53">
        <f>INDEX('[3]7'!$C$6:$N$20,O$12,4)</f>
        <v>0</v>
      </c>
      <c r="P88" s="53">
        <f>INDEX('[3]7'!$C$6:$N$20,P$12,4)</f>
        <v>1</v>
      </c>
      <c r="Q88" s="53">
        <f t="shared" si="13"/>
        <v>560</v>
      </c>
      <c r="R88" s="53">
        <v>0</v>
      </c>
    </row>
    <row r="89" spans="1:18" ht="38.25">
      <c r="A89" s="51" t="s">
        <v>2585</v>
      </c>
      <c r="B89" s="53">
        <f>INDEX('[3]7'!$C$6:$N$20,B$12,5)</f>
        <v>1</v>
      </c>
      <c r="C89" s="53">
        <f>INDEX('[3]7'!$C$6:$N$20,C$12,5)</f>
        <v>346</v>
      </c>
      <c r="D89" s="53">
        <f>INDEX('[3]7'!$C$6:$N$20,D$12,5)</f>
        <v>12</v>
      </c>
      <c r="E89" s="53">
        <f>INDEX('[3]7'!$C$6:$N$20,E$12,5)</f>
        <v>5</v>
      </c>
      <c r="F89" s="53">
        <f>INDEX('[3]7'!$C$6:$N$20,F$12,5)</f>
        <v>2</v>
      </c>
      <c r="G89" s="53">
        <f>INDEX('[3]7'!$C$6:$N$20,G$12,5)</f>
        <v>0</v>
      </c>
      <c r="H89" s="53">
        <f>INDEX('[3]7'!$C$6:$N$20,H$12,5)</f>
        <v>0</v>
      </c>
      <c r="I89" s="53">
        <f>INDEX('[3]7'!$C$6:$N$20,I$12,5)</f>
        <v>0</v>
      </c>
      <c r="J89" s="53">
        <f>INDEX('[3]7'!$C$6:$N$20,J$12,5)</f>
        <v>0</v>
      </c>
      <c r="K89" s="53">
        <f>INDEX('[3]7'!$C$6:$N$20,K$12,5)</f>
        <v>0</v>
      </c>
      <c r="L89" s="53">
        <f>INDEX('[3]7'!$C$6:$N$20,L$12,5)</f>
        <v>0</v>
      </c>
      <c r="M89" s="53">
        <f>INDEX('[3]7'!$C$6:$N$20,M$12,5)</f>
        <v>1</v>
      </c>
      <c r="N89" s="53">
        <f t="shared" si="12"/>
        <v>367</v>
      </c>
      <c r="O89" s="53">
        <f>INDEX('[3]7'!$C$6:$N$20,O$12,5)</f>
        <v>0</v>
      </c>
      <c r="P89" s="53">
        <f>INDEX('[3]7'!$C$6:$N$20,P$12,5)</f>
        <v>2</v>
      </c>
      <c r="Q89" s="53">
        <f t="shared" si="13"/>
        <v>369</v>
      </c>
      <c r="R89" s="53">
        <v>0</v>
      </c>
    </row>
    <row r="90" spans="1:18" ht="51">
      <c r="A90" s="51" t="s">
        <v>2586</v>
      </c>
      <c r="B90" s="53">
        <f>INDEX('[3]7'!$C$6:$N$20,B$12,6)</f>
        <v>4</v>
      </c>
      <c r="C90" s="53">
        <f>INDEX('[3]7'!$C$6:$N$20,C$12,6)</f>
        <v>465</v>
      </c>
      <c r="D90" s="53">
        <f>INDEX('[3]7'!$C$6:$N$20,D$12,6)</f>
        <v>59</v>
      </c>
      <c r="E90" s="53">
        <f>INDEX('[3]7'!$C$6:$N$20,E$12,6)</f>
        <v>5</v>
      </c>
      <c r="F90" s="53">
        <f>INDEX('[3]7'!$C$6:$N$20,F$12,6)</f>
        <v>1</v>
      </c>
      <c r="G90" s="53">
        <f>INDEX('[3]7'!$C$6:$N$20,G$12,6)</f>
        <v>0</v>
      </c>
      <c r="H90" s="53">
        <f>INDEX('[3]7'!$C$6:$N$20,H$12,6)</f>
        <v>1</v>
      </c>
      <c r="I90" s="53">
        <f>INDEX('[3]7'!$C$6:$N$20,I$12,6)</f>
        <v>0</v>
      </c>
      <c r="J90" s="53">
        <f>INDEX('[3]7'!$C$6:$N$20,J$12,6)</f>
        <v>0</v>
      </c>
      <c r="K90" s="53">
        <f>INDEX('[3]7'!$C$6:$N$20,K$12,6)</f>
        <v>1</v>
      </c>
      <c r="L90" s="53">
        <f>INDEX('[3]7'!$C$6:$N$20,L$12,6)</f>
        <v>1</v>
      </c>
      <c r="M90" s="53">
        <f>INDEX('[3]7'!$C$6:$N$20,M$12,6)</f>
        <v>2</v>
      </c>
      <c r="N90" s="53">
        <f t="shared" si="12"/>
        <v>539</v>
      </c>
      <c r="O90" s="53">
        <f>INDEX('[3]7'!$C$6:$N$20,O$12,6)</f>
        <v>0</v>
      </c>
      <c r="P90" s="53">
        <f>INDEX('[3]7'!$C$6:$N$20,P$12,6)</f>
        <v>0</v>
      </c>
      <c r="Q90" s="53">
        <f t="shared" si="13"/>
        <v>539</v>
      </c>
      <c r="R90" s="53">
        <v>0</v>
      </c>
    </row>
    <row r="91" spans="1:18" ht="51">
      <c r="A91" s="51" t="s">
        <v>2587</v>
      </c>
      <c r="B91" s="53">
        <f>INDEX('[3]7'!$C$6:$N$20,B$12,7)</f>
        <v>0</v>
      </c>
      <c r="C91" s="53">
        <f>INDEX('[3]7'!$C$6:$N$20,C$12,7)</f>
        <v>449</v>
      </c>
      <c r="D91" s="53">
        <f>INDEX('[3]7'!$C$6:$N$20,D$12,7)</f>
        <v>47</v>
      </c>
      <c r="E91" s="53">
        <f>INDEX('[3]7'!$C$6:$N$20,E$12,7)</f>
        <v>6</v>
      </c>
      <c r="F91" s="53">
        <f>INDEX('[3]7'!$C$6:$N$20,F$12,7)</f>
        <v>4</v>
      </c>
      <c r="G91" s="53">
        <f>INDEX('[3]7'!$C$6:$N$20,G$12,7)</f>
        <v>0</v>
      </c>
      <c r="H91" s="53">
        <f>INDEX('[3]7'!$C$6:$N$20,H$12,7)</f>
        <v>0</v>
      </c>
      <c r="I91" s="53">
        <f>INDEX('[3]7'!$C$6:$N$20,I$12,7)</f>
        <v>0</v>
      </c>
      <c r="J91" s="53">
        <f>INDEX('[3]7'!$C$6:$N$20,J$12,7)</f>
        <v>0</v>
      </c>
      <c r="K91" s="53">
        <f>INDEX('[3]7'!$C$6:$N$20,K$12,7)</f>
        <v>0</v>
      </c>
      <c r="L91" s="53">
        <f>INDEX('[3]7'!$C$6:$N$20,L$12,7)</f>
        <v>0</v>
      </c>
      <c r="M91" s="53">
        <f>INDEX('[3]7'!$C$6:$N$20,M$12,7)</f>
        <v>0</v>
      </c>
      <c r="N91" s="53">
        <f t="shared" si="12"/>
        <v>506</v>
      </c>
      <c r="O91" s="53">
        <f>INDEX('[3]7'!$C$6:$N$20,O$12,7)</f>
        <v>0</v>
      </c>
      <c r="P91" s="53">
        <f>INDEX('[3]7'!$C$6:$N$20,P$12,7)</f>
        <v>3</v>
      </c>
      <c r="Q91" s="53">
        <f t="shared" si="13"/>
        <v>509</v>
      </c>
      <c r="R91" s="53">
        <v>0</v>
      </c>
    </row>
    <row r="92" spans="1:18" ht="51">
      <c r="A92" s="51" t="s">
        <v>2588</v>
      </c>
      <c r="B92" s="53">
        <f>INDEX('[3]7'!$C$6:$N$20,B$12,8)</f>
        <v>0</v>
      </c>
      <c r="C92" s="53">
        <f>INDEX('[3]7'!$C$6:$N$20,C$12,8)</f>
        <v>576</v>
      </c>
      <c r="D92" s="53">
        <f>INDEX('[3]7'!$C$6:$N$20,D$12,8)</f>
        <v>75</v>
      </c>
      <c r="E92" s="53">
        <f>INDEX('[3]7'!$C$6:$N$20,E$12,8)</f>
        <v>4</v>
      </c>
      <c r="F92" s="53">
        <f>INDEX('[3]7'!$C$6:$N$20,F$12,8)</f>
        <v>11</v>
      </c>
      <c r="G92" s="53">
        <f>INDEX('[3]7'!$C$6:$N$20,G$12,8)</f>
        <v>0</v>
      </c>
      <c r="H92" s="53">
        <f>INDEX('[3]7'!$C$6:$N$20,H$12,8)</f>
        <v>0</v>
      </c>
      <c r="I92" s="53">
        <f>INDEX('[3]7'!$C$6:$N$20,I$12,8)</f>
        <v>0</v>
      </c>
      <c r="J92" s="53">
        <f>INDEX('[3]7'!$C$6:$N$20,J$12,8)</f>
        <v>0</v>
      </c>
      <c r="K92" s="53">
        <f>INDEX('[3]7'!$C$6:$N$20,K$12,8)</f>
        <v>0</v>
      </c>
      <c r="L92" s="53">
        <f>INDEX('[3]7'!$C$6:$N$20,L$12,8)</f>
        <v>0</v>
      </c>
      <c r="M92" s="53">
        <f>INDEX('[3]7'!$C$6:$N$20,M$12,8)</f>
        <v>0</v>
      </c>
      <c r="N92" s="53">
        <f t="shared" si="12"/>
        <v>666</v>
      </c>
      <c r="O92" s="53">
        <f>INDEX('[3]7'!$C$6:$N$20,O$12,8)</f>
        <v>0</v>
      </c>
      <c r="P92" s="53">
        <f>INDEX('[3]7'!$C$6:$N$20,P$12,8)</f>
        <v>1</v>
      </c>
      <c r="Q92" s="53">
        <f t="shared" si="13"/>
        <v>667</v>
      </c>
      <c r="R92" s="53">
        <v>0</v>
      </c>
    </row>
    <row r="93" spans="1:18" ht="51">
      <c r="A93" s="51" t="s">
        <v>2589</v>
      </c>
      <c r="B93" s="53">
        <f>INDEX('[3]7'!$C$6:$N$20,B$12,9)</f>
        <v>0</v>
      </c>
      <c r="C93" s="53">
        <f>INDEX('[3]7'!$C$6:$N$20,C$12,9)</f>
        <v>316</v>
      </c>
      <c r="D93" s="53">
        <f>INDEX('[3]7'!$C$6:$N$20,D$12,9)</f>
        <v>45</v>
      </c>
      <c r="E93" s="53">
        <f>INDEX('[3]7'!$C$6:$N$20,E$12,9)</f>
        <v>4</v>
      </c>
      <c r="F93" s="53">
        <f>INDEX('[3]7'!$C$6:$N$20,F$12,9)</f>
        <v>3</v>
      </c>
      <c r="G93" s="53">
        <f>INDEX('[3]7'!$C$6:$N$20,G$12,9)</f>
        <v>0</v>
      </c>
      <c r="H93" s="53">
        <f>INDEX('[3]7'!$C$6:$N$20,H$12,9)</f>
        <v>0</v>
      </c>
      <c r="I93" s="53">
        <f>INDEX('[3]7'!$C$6:$N$20,I$12,9)</f>
        <v>0</v>
      </c>
      <c r="J93" s="53">
        <f>INDEX('[3]7'!$C$6:$N$20,J$12,9)</f>
        <v>0</v>
      </c>
      <c r="K93" s="53">
        <f>INDEX('[3]7'!$C$6:$N$20,K$12,9)</f>
        <v>0</v>
      </c>
      <c r="L93" s="53">
        <f>INDEX('[3]7'!$C$6:$N$20,L$12,9)</f>
        <v>0</v>
      </c>
      <c r="M93" s="53">
        <f>INDEX('[3]7'!$C$6:$N$20,M$12,9)</f>
        <v>0</v>
      </c>
      <c r="N93" s="53">
        <f t="shared" si="12"/>
        <v>368</v>
      </c>
      <c r="O93" s="53">
        <f>INDEX('[3]7'!$C$6:$N$20,O$12,9)</f>
        <v>0</v>
      </c>
      <c r="P93" s="53">
        <f>INDEX('[3]7'!$C$6:$N$20,P$12,9)</f>
        <v>1</v>
      </c>
      <c r="Q93" s="53">
        <f t="shared" si="13"/>
        <v>369</v>
      </c>
      <c r="R93" s="53">
        <v>0</v>
      </c>
    </row>
    <row r="94" spans="1:18" ht="51">
      <c r="A94" s="51" t="s">
        <v>2590</v>
      </c>
      <c r="B94" s="53">
        <f>INDEX('[3]7'!$C$6:$N$20,B$12,10)</f>
        <v>12</v>
      </c>
      <c r="C94" s="53">
        <f>INDEX('[3]7'!$C$6:$N$20,C$12,10)</f>
        <v>517</v>
      </c>
      <c r="D94" s="53">
        <f>INDEX('[3]7'!$C$6:$N$20,D$12,10)</f>
        <v>151</v>
      </c>
      <c r="E94" s="53">
        <f>INDEX('[3]7'!$C$6:$N$20,E$12,10)</f>
        <v>23</v>
      </c>
      <c r="F94" s="53">
        <f>INDEX('[3]7'!$C$6:$N$20,F$12,10)</f>
        <v>7</v>
      </c>
      <c r="G94" s="53">
        <f>INDEX('[3]7'!$C$6:$N$20,G$12,10)</f>
        <v>0</v>
      </c>
      <c r="H94" s="53">
        <f>INDEX('[3]7'!$C$6:$N$20,H$12,10)</f>
        <v>2</v>
      </c>
      <c r="I94" s="53">
        <f>INDEX('[3]7'!$C$6:$N$20,I$12,10)</f>
        <v>0</v>
      </c>
      <c r="J94" s="53">
        <f>INDEX('[3]7'!$C$6:$N$20,J$12,10)</f>
        <v>0</v>
      </c>
      <c r="K94" s="53">
        <f>INDEX('[3]7'!$C$6:$N$20,K$12,10)</f>
        <v>0</v>
      </c>
      <c r="L94" s="53">
        <f>INDEX('[3]7'!$C$6:$N$20,L$12,10)</f>
        <v>3</v>
      </c>
      <c r="M94" s="53">
        <f>INDEX('[3]7'!$C$6:$N$20,M$12,10)</f>
        <v>2</v>
      </c>
      <c r="N94" s="53">
        <f t="shared" si="12"/>
        <v>717</v>
      </c>
      <c r="O94" s="53">
        <f>INDEX('[3]7'!$C$6:$N$20,O$12,10)</f>
        <v>0</v>
      </c>
      <c r="P94" s="53">
        <f>INDEX('[3]7'!$C$6:$N$20,P$12,10)</f>
        <v>5</v>
      </c>
      <c r="Q94" s="53">
        <f t="shared" si="13"/>
        <v>722</v>
      </c>
      <c r="R94" s="53">
        <v>0</v>
      </c>
    </row>
    <row r="95" spans="1:18" ht="51">
      <c r="A95" s="51" t="s">
        <v>2591</v>
      </c>
      <c r="B95" s="53">
        <f>INDEX('[3]7'!$C$6:$N$20,B$12,11)</f>
        <v>10</v>
      </c>
      <c r="C95" s="53">
        <f>INDEX('[3]7'!$C$6:$N$20,C$12,11)</f>
        <v>438</v>
      </c>
      <c r="D95" s="53">
        <f>INDEX('[3]7'!$C$6:$N$20,D$12,11)</f>
        <v>57</v>
      </c>
      <c r="E95" s="53">
        <f>INDEX('[3]7'!$C$6:$N$20,E$12,11)</f>
        <v>5</v>
      </c>
      <c r="F95" s="53">
        <f>INDEX('[3]7'!$C$6:$N$20,F$12,11)</f>
        <v>2</v>
      </c>
      <c r="G95" s="53">
        <f>INDEX('[3]7'!$C$6:$N$20,G$12,11)</f>
        <v>0</v>
      </c>
      <c r="H95" s="53">
        <f>INDEX('[3]7'!$C$6:$N$20,H$12,11)</f>
        <v>1</v>
      </c>
      <c r="I95" s="53">
        <f>INDEX('[3]7'!$C$6:$N$20,I$12,11)</f>
        <v>0</v>
      </c>
      <c r="J95" s="53">
        <f>INDEX('[3]7'!$C$6:$N$20,J$12,11)</f>
        <v>0</v>
      </c>
      <c r="K95" s="53">
        <f>INDEX('[3]7'!$C$6:$N$20,K$12,11)</f>
        <v>0</v>
      </c>
      <c r="L95" s="53">
        <f>INDEX('[3]7'!$C$6:$N$20,L$12,11)</f>
        <v>0</v>
      </c>
      <c r="M95" s="53">
        <f>INDEX('[3]7'!$C$6:$N$20,M$12,11)</f>
        <v>1</v>
      </c>
      <c r="N95" s="53">
        <f t="shared" si="12"/>
        <v>514</v>
      </c>
      <c r="O95" s="53">
        <f>INDEX('[3]7'!$C$6:$N$20,O$12,11)</f>
        <v>0</v>
      </c>
      <c r="P95" s="53">
        <f>INDEX('[3]7'!$C$6:$N$20,P$12,11)</f>
        <v>2</v>
      </c>
      <c r="Q95" s="53">
        <f t="shared" si="13"/>
        <v>516</v>
      </c>
      <c r="R95" s="53">
        <v>0</v>
      </c>
    </row>
    <row r="96" spans="1:18" ht="51">
      <c r="A96" s="51" t="s">
        <v>2592</v>
      </c>
      <c r="B96" s="53">
        <f>INDEX('[3]7'!$C$6:$N$20,B$12,12)</f>
        <v>11</v>
      </c>
      <c r="C96" s="53">
        <f>INDEX('[3]7'!$C$6:$N$20,C$12,12)</f>
        <v>292</v>
      </c>
      <c r="D96" s="53">
        <f>INDEX('[3]7'!$C$6:$N$20,D$12,12)</f>
        <v>130</v>
      </c>
      <c r="E96" s="53">
        <f>INDEX('[3]7'!$C$6:$N$20,E$12,12)</f>
        <v>8</v>
      </c>
      <c r="F96" s="53">
        <f>INDEX('[3]7'!$C$6:$N$20,F$12,12)</f>
        <v>4</v>
      </c>
      <c r="G96" s="53">
        <f>INDEX('[3]7'!$C$6:$N$20,G$12,12)</f>
        <v>0</v>
      </c>
      <c r="H96" s="53">
        <f>INDEX('[3]7'!$C$6:$N$20,H$12,12)</f>
        <v>0</v>
      </c>
      <c r="I96" s="53">
        <f>INDEX('[3]7'!$C$6:$N$20,I$12,12)</f>
        <v>0</v>
      </c>
      <c r="J96" s="53">
        <f>INDEX('[3]7'!$C$6:$N$20,J$12,12)</f>
        <v>0</v>
      </c>
      <c r="K96" s="53">
        <f>INDEX('[3]7'!$C$6:$N$20,K$12,12)</f>
        <v>1</v>
      </c>
      <c r="L96" s="53">
        <f>INDEX('[3]7'!$C$6:$N$20,L$12,12)</f>
        <v>2</v>
      </c>
      <c r="M96" s="53">
        <f>INDEX('[3]7'!$C$6:$N$20,M$12,12)</f>
        <v>0</v>
      </c>
      <c r="N96" s="53">
        <f t="shared" si="12"/>
        <v>448</v>
      </c>
      <c r="O96" s="53">
        <f>INDEX('[3]7'!$C$6:$N$20,O$12,12)</f>
        <v>0</v>
      </c>
      <c r="P96" s="53">
        <f>INDEX('[3]7'!$C$6:$N$20,P$12,12)</f>
        <v>1</v>
      </c>
      <c r="Q96" s="53">
        <f t="shared" si="13"/>
        <v>449</v>
      </c>
      <c r="R96" s="53">
        <v>0</v>
      </c>
    </row>
    <row r="97" spans="1:18" ht="51">
      <c r="A97" s="51" t="s">
        <v>2593</v>
      </c>
      <c r="B97" s="53">
        <f>INDEX('[3]8'!$C$6:$N$20,B$12,1)</f>
        <v>2</v>
      </c>
      <c r="C97" s="53">
        <f>INDEX('[3]8'!$C$6:$N$20,C$12,1)</f>
        <v>651</v>
      </c>
      <c r="D97" s="53">
        <f>INDEX('[3]8'!$C$6:$N$20,D$12,1)</f>
        <v>93</v>
      </c>
      <c r="E97" s="53">
        <f>INDEX('[3]8'!$C$6:$N$20,E$12,1)</f>
        <v>9</v>
      </c>
      <c r="F97" s="53">
        <f>INDEX('[3]8'!$C$6:$N$20,F$12,1)</f>
        <v>7</v>
      </c>
      <c r="G97" s="53">
        <f>INDEX('[3]8'!$C$6:$N$20,G$12,1)</f>
        <v>0</v>
      </c>
      <c r="H97" s="53">
        <f>INDEX('[3]8'!$C$6:$N$20,H$12,1)</f>
        <v>0</v>
      </c>
      <c r="I97" s="53">
        <f>INDEX('[3]8'!$C$6:$N$20,I$12,1)</f>
        <v>0</v>
      </c>
      <c r="J97" s="53">
        <f>INDEX('[3]8'!$C$6:$N$20,J$12,1)</f>
        <v>0</v>
      </c>
      <c r="K97" s="53">
        <f>INDEX('[3]8'!$C$6:$N$20,K$12,1)</f>
        <v>1</v>
      </c>
      <c r="L97" s="53">
        <f>INDEX('[3]8'!$C$6:$N$20,L$12,1)</f>
        <v>0</v>
      </c>
      <c r="M97" s="53">
        <f>INDEX('[3]8'!$C$6:$N$20,M$12,1)</f>
        <v>0</v>
      </c>
      <c r="N97" s="53">
        <f>SUM(B97:M97)</f>
        <v>763</v>
      </c>
      <c r="O97" s="53">
        <f>INDEX('[3]8'!$C$6:$N$20,O$12,1)</f>
        <v>0</v>
      </c>
      <c r="P97" s="53">
        <f>INDEX('[3]8'!$C$6:$N$20,P$12,1)</f>
        <v>3</v>
      </c>
      <c r="Q97" s="53">
        <f>SUM(N97:P97)</f>
        <v>766</v>
      </c>
      <c r="R97" s="53">
        <v>0</v>
      </c>
    </row>
    <row r="98" spans="1:18" ht="51">
      <c r="A98" s="51" t="s">
        <v>2594</v>
      </c>
      <c r="B98" s="53">
        <f>INDEX('[3]8'!$C$6:$N$20,B$12,2)</f>
        <v>1</v>
      </c>
      <c r="C98" s="53">
        <f>INDEX('[3]8'!$C$6:$N$20,C$12,2)</f>
        <v>612</v>
      </c>
      <c r="D98" s="53">
        <f>INDEX('[3]8'!$C$6:$N$20,D$12,2)</f>
        <v>86</v>
      </c>
      <c r="E98" s="53">
        <f>INDEX('[3]8'!$C$6:$N$20,E$12,2)</f>
        <v>2</v>
      </c>
      <c r="F98" s="53">
        <f>INDEX('[3]8'!$C$6:$N$20,F$12,2)</f>
        <v>2</v>
      </c>
      <c r="G98" s="53">
        <f>INDEX('[3]8'!$C$6:$N$20,G$12,2)</f>
        <v>0</v>
      </c>
      <c r="H98" s="53">
        <f>INDEX('[3]8'!$C$6:$N$20,H$12,2)</f>
        <v>1</v>
      </c>
      <c r="I98" s="53">
        <f>INDEX('[3]8'!$C$6:$N$20,I$12,2)</f>
        <v>0</v>
      </c>
      <c r="J98" s="53">
        <f>INDEX('[3]8'!$C$6:$N$20,J$12,2)</f>
        <v>0</v>
      </c>
      <c r="K98" s="53">
        <f>INDEX('[3]8'!$C$6:$N$20,K$12,2)</f>
        <v>0</v>
      </c>
      <c r="L98" s="53">
        <f>INDEX('[3]8'!$C$6:$N$20,L$12,2)</f>
        <v>0</v>
      </c>
      <c r="M98" s="53">
        <f>INDEX('[3]8'!$C$6:$N$20,M$12,2)</f>
        <v>2</v>
      </c>
      <c r="N98" s="53">
        <f t="shared" ref="N98:N108" si="14">SUM(B98:M98)</f>
        <v>706</v>
      </c>
      <c r="O98" s="53">
        <f>INDEX('[3]8'!$C$6:$N$20,O$12,2)</f>
        <v>0</v>
      </c>
      <c r="P98" s="53">
        <f>INDEX('[3]8'!$C$6:$N$20,P$12,2)</f>
        <v>3</v>
      </c>
      <c r="Q98" s="53">
        <f t="shared" ref="Q98:Q108" si="15">SUM(N98:P98)</f>
        <v>709</v>
      </c>
      <c r="R98" s="53">
        <v>0</v>
      </c>
    </row>
    <row r="99" spans="1:18" ht="51">
      <c r="A99" s="51" t="s">
        <v>2595</v>
      </c>
      <c r="B99" s="53">
        <f>INDEX('[3]8'!$C$6:$N$20,B$12,3)</f>
        <v>0</v>
      </c>
      <c r="C99" s="53">
        <f>INDEX('[3]8'!$C$6:$N$20,C$12,3)</f>
        <v>473</v>
      </c>
      <c r="D99" s="53">
        <f>INDEX('[3]8'!$C$6:$N$20,D$12,3)</f>
        <v>17</v>
      </c>
      <c r="E99" s="53">
        <f>INDEX('[3]8'!$C$6:$N$20,E$12,3)</f>
        <v>4</v>
      </c>
      <c r="F99" s="53">
        <f>INDEX('[3]8'!$C$6:$N$20,F$12,3)</f>
        <v>5</v>
      </c>
      <c r="G99" s="53">
        <f>INDEX('[3]8'!$C$6:$N$20,G$12,3)</f>
        <v>0</v>
      </c>
      <c r="H99" s="53">
        <f>INDEX('[3]8'!$C$6:$N$20,H$12,3)</f>
        <v>0</v>
      </c>
      <c r="I99" s="53">
        <f>INDEX('[3]8'!$C$6:$N$20,I$12,3)</f>
        <v>0</v>
      </c>
      <c r="J99" s="53">
        <f>INDEX('[3]8'!$C$6:$N$20,J$12,3)</f>
        <v>1</v>
      </c>
      <c r="K99" s="53">
        <f>INDEX('[3]8'!$C$6:$N$20,K$12,3)</f>
        <v>0</v>
      </c>
      <c r="L99" s="53">
        <f>INDEX('[3]8'!$C$6:$N$20,L$12,3)</f>
        <v>0</v>
      </c>
      <c r="M99" s="53">
        <f>INDEX('[3]8'!$C$6:$N$20,M$12,3)</f>
        <v>1</v>
      </c>
      <c r="N99" s="53">
        <f t="shared" si="14"/>
        <v>501</v>
      </c>
      <c r="O99" s="53">
        <f>INDEX('[3]8'!$C$6:$N$20,O$12,3)</f>
        <v>0</v>
      </c>
      <c r="P99" s="53">
        <f>INDEX('[3]8'!$C$6:$N$20,P$12,3)</f>
        <v>5</v>
      </c>
      <c r="Q99" s="53">
        <f t="shared" si="15"/>
        <v>506</v>
      </c>
      <c r="R99" s="53">
        <v>0</v>
      </c>
    </row>
    <row r="100" spans="1:18" ht="51">
      <c r="A100" s="51" t="s">
        <v>2596</v>
      </c>
      <c r="B100" s="53">
        <f>INDEX('[3]8'!$C$6:$N$20,B$12,4)</f>
        <v>1</v>
      </c>
      <c r="C100" s="53">
        <f>INDEX('[3]8'!$C$6:$N$20,C$12,4)</f>
        <v>401</v>
      </c>
      <c r="D100" s="53">
        <f>INDEX('[3]8'!$C$6:$N$20,D$12,4)</f>
        <v>22</v>
      </c>
      <c r="E100" s="53">
        <f>INDEX('[3]8'!$C$6:$N$20,E$12,4)</f>
        <v>1</v>
      </c>
      <c r="F100" s="53">
        <f>INDEX('[3]8'!$C$6:$N$20,F$12,4)</f>
        <v>0</v>
      </c>
      <c r="G100" s="53">
        <f>INDEX('[3]8'!$C$6:$N$20,G$12,4)</f>
        <v>1</v>
      </c>
      <c r="H100" s="53">
        <f>INDEX('[3]8'!$C$6:$N$20,H$12,4)</f>
        <v>1</v>
      </c>
      <c r="I100" s="53">
        <f>INDEX('[3]8'!$C$6:$N$20,I$12,4)</f>
        <v>0</v>
      </c>
      <c r="J100" s="53">
        <f>INDEX('[3]8'!$C$6:$N$20,J$12,4)</f>
        <v>0</v>
      </c>
      <c r="K100" s="53">
        <f>INDEX('[3]8'!$C$6:$N$20,K$12,4)</f>
        <v>0</v>
      </c>
      <c r="L100" s="53">
        <f>INDEX('[3]8'!$C$6:$N$20,L$12,4)</f>
        <v>0</v>
      </c>
      <c r="M100" s="53">
        <f>INDEX('[3]8'!$C$6:$N$20,M$12,4)</f>
        <v>0</v>
      </c>
      <c r="N100" s="53">
        <f t="shared" si="14"/>
        <v>427</v>
      </c>
      <c r="O100" s="53">
        <f>INDEX('[3]8'!$C$6:$N$20,O$12,4)</f>
        <v>0</v>
      </c>
      <c r="P100" s="53">
        <f>INDEX('[3]8'!$C$6:$N$20,P$12,4)</f>
        <v>1</v>
      </c>
      <c r="Q100" s="53">
        <f t="shared" si="15"/>
        <v>428</v>
      </c>
      <c r="R100" s="53">
        <v>0</v>
      </c>
    </row>
    <row r="101" spans="1:18" ht="51">
      <c r="A101" s="51" t="s">
        <v>2597</v>
      </c>
      <c r="B101" s="53">
        <f>INDEX('[3]8'!$C$6:$N$20,B$12,5)</f>
        <v>2</v>
      </c>
      <c r="C101" s="53">
        <f>INDEX('[3]8'!$C$6:$N$20,C$12,5)</f>
        <v>316</v>
      </c>
      <c r="D101" s="53">
        <f>INDEX('[3]8'!$C$6:$N$20,D$12,5)</f>
        <v>37</v>
      </c>
      <c r="E101" s="53">
        <f>INDEX('[3]8'!$C$6:$N$20,E$12,5)</f>
        <v>9</v>
      </c>
      <c r="F101" s="53">
        <f>INDEX('[3]8'!$C$6:$N$20,F$12,5)</f>
        <v>3</v>
      </c>
      <c r="G101" s="53">
        <f>INDEX('[3]8'!$C$6:$N$20,G$12,5)</f>
        <v>0</v>
      </c>
      <c r="H101" s="53">
        <f>INDEX('[3]8'!$C$6:$N$20,H$12,5)</f>
        <v>0</v>
      </c>
      <c r="I101" s="53">
        <f>INDEX('[3]8'!$C$6:$N$20,I$12,5)</f>
        <v>0</v>
      </c>
      <c r="J101" s="53">
        <f>INDEX('[3]8'!$C$6:$N$20,J$12,5)</f>
        <v>1</v>
      </c>
      <c r="K101" s="53">
        <f>INDEX('[3]8'!$C$6:$N$20,K$12,5)</f>
        <v>0</v>
      </c>
      <c r="L101" s="53">
        <f>INDEX('[3]8'!$C$6:$N$20,L$12,5)</f>
        <v>0</v>
      </c>
      <c r="M101" s="53">
        <f>INDEX('[3]8'!$C$6:$N$20,M$12,5)</f>
        <v>0</v>
      </c>
      <c r="N101" s="53">
        <f t="shared" si="14"/>
        <v>368</v>
      </c>
      <c r="O101" s="53">
        <f>INDEX('[3]8'!$C$6:$N$20,O$12,5)</f>
        <v>0</v>
      </c>
      <c r="P101" s="53">
        <f>INDEX('[3]8'!$C$6:$N$20,P$12,5)</f>
        <v>4</v>
      </c>
      <c r="Q101" s="53">
        <f t="shared" si="15"/>
        <v>372</v>
      </c>
      <c r="R101" s="53">
        <v>0</v>
      </c>
    </row>
    <row r="102" spans="1:18" ht="51">
      <c r="A102" s="51" t="s">
        <v>2598</v>
      </c>
      <c r="B102" s="53">
        <f>INDEX('[3]8'!$C$6:$N$20,B$12,6)</f>
        <v>6</v>
      </c>
      <c r="C102" s="53">
        <f>INDEX('[3]8'!$C$6:$N$20,C$12,6)</f>
        <v>245</v>
      </c>
      <c r="D102" s="53">
        <f>INDEX('[3]8'!$C$6:$N$20,D$12,6)</f>
        <v>243</v>
      </c>
      <c r="E102" s="53">
        <f>INDEX('[3]8'!$C$6:$N$20,E$12,6)</f>
        <v>54</v>
      </c>
      <c r="F102" s="53">
        <f>INDEX('[3]8'!$C$6:$N$20,F$12,6)</f>
        <v>5</v>
      </c>
      <c r="G102" s="53">
        <f>INDEX('[3]8'!$C$6:$N$20,G$12,6)</f>
        <v>2</v>
      </c>
      <c r="H102" s="53">
        <f>INDEX('[3]8'!$C$6:$N$20,H$12,6)</f>
        <v>2</v>
      </c>
      <c r="I102" s="53">
        <f>INDEX('[3]8'!$C$6:$N$20,I$12,6)</f>
        <v>0</v>
      </c>
      <c r="J102" s="53">
        <f>INDEX('[3]8'!$C$6:$N$20,J$12,6)</f>
        <v>1</v>
      </c>
      <c r="K102" s="53">
        <f>INDEX('[3]8'!$C$6:$N$20,K$12,6)</f>
        <v>2</v>
      </c>
      <c r="L102" s="53">
        <f>INDEX('[3]8'!$C$6:$N$20,L$12,6)</f>
        <v>2</v>
      </c>
      <c r="M102" s="53">
        <f>INDEX('[3]8'!$C$6:$N$20,M$12,6)</f>
        <v>1</v>
      </c>
      <c r="N102" s="53">
        <f t="shared" si="14"/>
        <v>563</v>
      </c>
      <c r="O102" s="53">
        <f>INDEX('[3]8'!$C$6:$N$20,O$12,6)</f>
        <v>0</v>
      </c>
      <c r="P102" s="53">
        <f>INDEX('[3]8'!$C$6:$N$20,P$12,6)</f>
        <v>3</v>
      </c>
      <c r="Q102" s="53">
        <f t="shared" si="15"/>
        <v>566</v>
      </c>
      <c r="R102" s="53">
        <v>0</v>
      </c>
    </row>
    <row r="103" spans="1:18" ht="51">
      <c r="A103" s="51" t="s">
        <v>2599</v>
      </c>
      <c r="B103" s="53">
        <f>INDEX('[3]8'!$C$6:$N$20,B$12,7)</f>
        <v>2</v>
      </c>
      <c r="C103" s="53">
        <f>INDEX('[3]8'!$C$6:$N$20,C$12,7)</f>
        <v>409</v>
      </c>
      <c r="D103" s="53">
        <f>INDEX('[3]8'!$C$6:$N$20,D$12,7)</f>
        <v>160</v>
      </c>
      <c r="E103" s="53">
        <f>INDEX('[3]8'!$C$6:$N$20,E$12,7)</f>
        <v>17</v>
      </c>
      <c r="F103" s="53">
        <f>INDEX('[3]8'!$C$6:$N$20,F$12,7)</f>
        <v>2</v>
      </c>
      <c r="G103" s="53">
        <f>INDEX('[3]8'!$C$6:$N$20,G$12,7)</f>
        <v>1</v>
      </c>
      <c r="H103" s="53">
        <f>INDEX('[3]8'!$C$6:$N$20,H$12,7)</f>
        <v>1</v>
      </c>
      <c r="I103" s="53">
        <f>INDEX('[3]8'!$C$6:$N$20,I$12,7)</f>
        <v>0</v>
      </c>
      <c r="J103" s="53">
        <f>INDEX('[3]8'!$C$6:$N$20,J$12,7)</f>
        <v>0</v>
      </c>
      <c r="K103" s="53">
        <f>INDEX('[3]8'!$C$6:$N$20,K$12,7)</f>
        <v>1</v>
      </c>
      <c r="L103" s="53">
        <f>INDEX('[3]8'!$C$6:$N$20,L$12,7)</f>
        <v>1</v>
      </c>
      <c r="M103" s="53">
        <f>INDEX('[3]8'!$C$6:$N$20,M$12,7)</f>
        <v>2</v>
      </c>
      <c r="N103" s="53">
        <f t="shared" si="14"/>
        <v>596</v>
      </c>
      <c r="O103" s="53">
        <f>INDEX('[3]8'!$C$6:$N$20,O$12,7)</f>
        <v>0</v>
      </c>
      <c r="P103" s="53">
        <f>INDEX('[3]8'!$C$6:$N$20,P$12,7)</f>
        <v>3</v>
      </c>
      <c r="Q103" s="53">
        <f t="shared" si="15"/>
        <v>599</v>
      </c>
      <c r="R103" s="53">
        <v>0</v>
      </c>
    </row>
    <row r="104" spans="1:18" ht="51">
      <c r="A104" s="51" t="s">
        <v>2600</v>
      </c>
      <c r="B104" s="53">
        <f>INDEX('[3]8'!$C$6:$N$20,B$12,8)</f>
        <v>8</v>
      </c>
      <c r="C104" s="53">
        <f>INDEX('[3]8'!$C$6:$N$20,C$12,8)</f>
        <v>659</v>
      </c>
      <c r="D104" s="53">
        <f>INDEX('[3]8'!$C$6:$N$20,D$12,8)</f>
        <v>47</v>
      </c>
      <c r="E104" s="53">
        <f>INDEX('[3]8'!$C$6:$N$20,E$12,8)</f>
        <v>20</v>
      </c>
      <c r="F104" s="53">
        <f>INDEX('[3]8'!$C$6:$N$20,F$12,8)</f>
        <v>2</v>
      </c>
      <c r="G104" s="53">
        <f>INDEX('[3]8'!$C$6:$N$20,G$12,8)</f>
        <v>0</v>
      </c>
      <c r="H104" s="53">
        <f>INDEX('[3]8'!$C$6:$N$20,H$12,8)</f>
        <v>0</v>
      </c>
      <c r="I104" s="53">
        <f>INDEX('[3]8'!$C$6:$N$20,I$12,8)</f>
        <v>0</v>
      </c>
      <c r="J104" s="53">
        <f>INDEX('[3]8'!$C$6:$N$20,J$12,8)</f>
        <v>0</v>
      </c>
      <c r="K104" s="53">
        <f>INDEX('[3]8'!$C$6:$N$20,K$12,8)</f>
        <v>0</v>
      </c>
      <c r="L104" s="53">
        <f>INDEX('[3]8'!$C$6:$N$20,L$12,8)</f>
        <v>0</v>
      </c>
      <c r="M104" s="53">
        <f>INDEX('[3]8'!$C$6:$N$20,M$12,8)</f>
        <v>1</v>
      </c>
      <c r="N104" s="53">
        <f t="shared" si="14"/>
        <v>737</v>
      </c>
      <c r="O104" s="53">
        <f>INDEX('[3]8'!$C$6:$N$20,O$12,8)</f>
        <v>0</v>
      </c>
      <c r="P104" s="53">
        <f>INDEX('[3]8'!$C$6:$N$20,P$12,8)</f>
        <v>4</v>
      </c>
      <c r="Q104" s="53">
        <f t="shared" si="15"/>
        <v>741</v>
      </c>
      <c r="R104" s="53">
        <v>0</v>
      </c>
    </row>
    <row r="105" spans="1:18" ht="51">
      <c r="A105" s="51" t="s">
        <v>2601</v>
      </c>
      <c r="B105" s="53">
        <f>INDEX('[3]8'!$C$6:$N$20,B$12,9)</f>
        <v>1</v>
      </c>
      <c r="C105" s="53">
        <f>INDEX('[3]8'!$C$6:$N$20,C$12,9)</f>
        <v>404</v>
      </c>
      <c r="D105" s="53">
        <f>INDEX('[3]8'!$C$6:$N$20,D$12,9)</f>
        <v>39</v>
      </c>
      <c r="E105" s="53">
        <f>INDEX('[3]8'!$C$6:$N$20,E$12,9)</f>
        <v>2</v>
      </c>
      <c r="F105" s="53">
        <f>INDEX('[3]8'!$C$6:$N$20,F$12,9)</f>
        <v>0</v>
      </c>
      <c r="G105" s="53">
        <f>INDEX('[3]8'!$C$6:$N$20,G$12,9)</f>
        <v>0</v>
      </c>
      <c r="H105" s="53">
        <f>INDEX('[3]8'!$C$6:$N$20,H$12,9)</f>
        <v>0</v>
      </c>
      <c r="I105" s="53">
        <f>INDEX('[3]8'!$C$6:$N$20,I$12,9)</f>
        <v>0</v>
      </c>
      <c r="J105" s="53">
        <f>INDEX('[3]8'!$C$6:$N$20,J$12,9)</f>
        <v>0</v>
      </c>
      <c r="K105" s="53">
        <f>INDEX('[3]8'!$C$6:$N$20,K$12,9)</f>
        <v>0</v>
      </c>
      <c r="L105" s="53">
        <f>INDEX('[3]8'!$C$6:$N$20,L$12,9)</f>
        <v>0</v>
      </c>
      <c r="M105" s="53">
        <f>INDEX('[3]8'!$C$6:$N$20,M$12,9)</f>
        <v>1</v>
      </c>
      <c r="N105" s="53">
        <f t="shared" si="14"/>
        <v>447</v>
      </c>
      <c r="O105" s="53">
        <f>INDEX('[3]8'!$C$6:$N$20,O$12,9)</f>
        <v>0</v>
      </c>
      <c r="P105" s="53">
        <f>INDEX('[3]8'!$C$6:$N$20,P$12,9)</f>
        <v>1</v>
      </c>
      <c r="Q105" s="53">
        <f t="shared" si="15"/>
        <v>448</v>
      </c>
      <c r="R105" s="53">
        <v>0</v>
      </c>
    </row>
    <row r="106" spans="1:18" ht="76.5">
      <c r="A106" s="51" t="s">
        <v>2602</v>
      </c>
      <c r="B106" s="53">
        <f>INDEX('[3]8'!$C$6:$N$20,B$12,10)</f>
        <v>7</v>
      </c>
      <c r="C106" s="53">
        <f>INDEX('[3]8'!$C$6:$N$20,C$12,10)</f>
        <v>421</v>
      </c>
      <c r="D106" s="53">
        <f>INDEX('[3]8'!$C$6:$N$20,D$12,10)</f>
        <v>29</v>
      </c>
      <c r="E106" s="53">
        <f>INDEX('[3]8'!$C$6:$N$20,E$12,10)</f>
        <v>11</v>
      </c>
      <c r="F106" s="53">
        <f>INDEX('[3]8'!$C$6:$N$20,F$12,10)</f>
        <v>0</v>
      </c>
      <c r="G106" s="53">
        <f>INDEX('[3]8'!$C$6:$N$20,G$12,10)</f>
        <v>0</v>
      </c>
      <c r="H106" s="53">
        <f>INDEX('[3]8'!$C$6:$N$20,H$12,10)</f>
        <v>0</v>
      </c>
      <c r="I106" s="53">
        <f>INDEX('[3]8'!$C$6:$N$20,I$12,10)</f>
        <v>0</v>
      </c>
      <c r="J106" s="53">
        <f>INDEX('[3]8'!$C$6:$N$20,J$12,10)</f>
        <v>0</v>
      </c>
      <c r="K106" s="53">
        <f>INDEX('[3]8'!$C$6:$N$20,K$12,10)</f>
        <v>0</v>
      </c>
      <c r="L106" s="53">
        <f>INDEX('[3]8'!$C$6:$N$20,L$12,10)</f>
        <v>1</v>
      </c>
      <c r="M106" s="53">
        <f>INDEX('[3]8'!$C$6:$N$20,M$12,10)</f>
        <v>1</v>
      </c>
      <c r="N106" s="53">
        <f t="shared" si="14"/>
        <v>470</v>
      </c>
      <c r="O106" s="53">
        <f>INDEX('[3]8'!$C$6:$N$20,O$12,10)</f>
        <v>0</v>
      </c>
      <c r="P106" s="53">
        <f>INDEX('[3]8'!$C$6:$N$20,P$12,10)</f>
        <v>1</v>
      </c>
      <c r="Q106" s="53">
        <f t="shared" si="15"/>
        <v>471</v>
      </c>
      <c r="R106" s="53">
        <v>0</v>
      </c>
    </row>
    <row r="107" spans="1:18" ht="25.5">
      <c r="A107" s="51" t="s">
        <v>2603</v>
      </c>
      <c r="B107" s="53">
        <f>INDEX('[3]8'!$C$6:$N$20,B$12,11)</f>
        <v>20</v>
      </c>
      <c r="C107" s="53">
        <f>INDEX('[3]8'!$C$6:$N$20,C$12,11)</f>
        <v>413</v>
      </c>
      <c r="D107" s="53">
        <f>INDEX('[3]8'!$C$6:$N$20,D$12,11)</f>
        <v>136</v>
      </c>
      <c r="E107" s="53">
        <f>INDEX('[3]8'!$C$6:$N$20,E$12,11)</f>
        <v>22</v>
      </c>
      <c r="F107" s="53">
        <f>INDEX('[3]8'!$C$6:$N$20,F$12,11)</f>
        <v>8</v>
      </c>
      <c r="G107" s="53">
        <f>INDEX('[3]8'!$C$6:$N$20,G$12,11)</f>
        <v>1</v>
      </c>
      <c r="H107" s="53">
        <f>INDEX('[3]8'!$C$6:$N$20,H$12,11)</f>
        <v>0</v>
      </c>
      <c r="I107" s="53">
        <f>INDEX('[3]8'!$C$6:$N$20,I$12,11)</f>
        <v>2</v>
      </c>
      <c r="J107" s="53">
        <f>INDEX('[3]8'!$C$6:$N$20,J$12,11)</f>
        <v>1</v>
      </c>
      <c r="K107" s="53">
        <f>INDEX('[3]8'!$C$6:$N$20,K$12,11)</f>
        <v>1</v>
      </c>
      <c r="L107" s="53">
        <f>INDEX('[3]8'!$C$6:$N$20,L$12,11)</f>
        <v>5</v>
      </c>
      <c r="M107" s="53">
        <f>INDEX('[3]8'!$C$6:$N$20,M$12,11)</f>
        <v>2</v>
      </c>
      <c r="N107" s="53">
        <f t="shared" si="14"/>
        <v>611</v>
      </c>
      <c r="O107" s="53">
        <f>INDEX('[3]8'!$C$6:$N$20,O$12,11)</f>
        <v>0</v>
      </c>
      <c r="P107" s="53">
        <f>INDEX('[3]8'!$C$6:$N$20,P$12,11)</f>
        <v>3</v>
      </c>
      <c r="Q107" s="53">
        <f t="shared" si="15"/>
        <v>614</v>
      </c>
      <c r="R107" s="53">
        <v>0</v>
      </c>
    </row>
    <row r="108" spans="1:18" ht="38.25">
      <c r="A108" s="51" t="s">
        <v>2604</v>
      </c>
      <c r="B108" s="53">
        <f>INDEX('[3]8'!$C$6:$N$20,B$12,12)</f>
        <v>1</v>
      </c>
      <c r="C108" s="53">
        <f>INDEX('[3]8'!$C$6:$N$20,C$12,12)</f>
        <v>383</v>
      </c>
      <c r="D108" s="53">
        <f>INDEX('[3]8'!$C$6:$N$20,D$12,12)</f>
        <v>66</v>
      </c>
      <c r="E108" s="53">
        <f>INDEX('[3]8'!$C$6:$N$20,E$12,12)</f>
        <v>10</v>
      </c>
      <c r="F108" s="53">
        <f>INDEX('[3]8'!$C$6:$N$20,F$12,12)</f>
        <v>1</v>
      </c>
      <c r="G108" s="53">
        <f>INDEX('[3]8'!$C$6:$N$20,G$12,12)</f>
        <v>0</v>
      </c>
      <c r="H108" s="53">
        <f>INDEX('[3]8'!$C$6:$N$20,H$12,12)</f>
        <v>0</v>
      </c>
      <c r="I108" s="53">
        <f>INDEX('[3]8'!$C$6:$N$20,I$12,12)</f>
        <v>0</v>
      </c>
      <c r="J108" s="53">
        <f>INDEX('[3]8'!$C$6:$N$20,J$12,12)</f>
        <v>0</v>
      </c>
      <c r="K108" s="53">
        <f>INDEX('[3]8'!$C$6:$N$20,K$12,12)</f>
        <v>0</v>
      </c>
      <c r="L108" s="53">
        <f>INDEX('[3]8'!$C$6:$N$20,L$12,12)</f>
        <v>0</v>
      </c>
      <c r="M108" s="53">
        <f>INDEX('[3]8'!$C$6:$N$20,M$12,12)</f>
        <v>1</v>
      </c>
      <c r="N108" s="53">
        <f t="shared" si="14"/>
        <v>462</v>
      </c>
      <c r="O108" s="53">
        <f>INDEX('[3]8'!$C$6:$N$20,O$12,12)</f>
        <v>0</v>
      </c>
      <c r="P108" s="53">
        <f>INDEX('[3]8'!$C$6:$N$20,P$12,12)</f>
        <v>3</v>
      </c>
      <c r="Q108" s="53">
        <f t="shared" si="15"/>
        <v>465</v>
      </c>
      <c r="R108" s="53">
        <v>0</v>
      </c>
    </row>
    <row r="109" spans="1:18" ht="38.25">
      <c r="A109" s="51" t="s">
        <v>2605</v>
      </c>
      <c r="B109" s="53">
        <f>INDEX('[3]9'!$C$6:$N$20,B$12,1)</f>
        <v>1</v>
      </c>
      <c r="C109" s="53">
        <f>INDEX('[3]9'!$C$6:$N$20,C$12,1)</f>
        <v>382</v>
      </c>
      <c r="D109" s="53">
        <f>INDEX('[3]9'!$C$6:$N$20,D$12,1)</f>
        <v>66</v>
      </c>
      <c r="E109" s="53">
        <f>INDEX('[3]9'!$C$6:$N$20,E$12,1)</f>
        <v>10</v>
      </c>
      <c r="F109" s="53">
        <f>INDEX('[3]9'!$C$6:$N$20,F$12,1)</f>
        <v>3</v>
      </c>
      <c r="G109" s="53">
        <f>INDEX('[3]9'!$C$6:$N$20,G$12,1)</f>
        <v>0</v>
      </c>
      <c r="H109" s="53">
        <f>INDEX('[3]9'!$C$6:$N$20,H$12,1)</f>
        <v>1</v>
      </c>
      <c r="I109" s="53">
        <f>INDEX('[3]9'!$C$6:$N$20,I$12,1)</f>
        <v>0</v>
      </c>
      <c r="J109" s="53">
        <f>INDEX('[3]9'!$C$6:$N$20,J$12,1)</f>
        <v>1</v>
      </c>
      <c r="K109" s="53">
        <f>INDEX('[3]9'!$C$6:$N$20,K$12,1)</f>
        <v>0</v>
      </c>
      <c r="L109" s="53">
        <f>INDEX('[3]9'!$C$6:$N$20,L$12,1)</f>
        <v>1</v>
      </c>
      <c r="M109" s="53">
        <f>INDEX('[3]9'!$C$6:$N$20,M$12,1)</f>
        <v>0</v>
      </c>
      <c r="N109" s="53">
        <f>SUM(B109:M109)</f>
        <v>465</v>
      </c>
      <c r="O109" s="53">
        <f>INDEX('[3]9'!$C$6:$N$20,O$12,1)</f>
        <v>0</v>
      </c>
      <c r="P109" s="53">
        <f>INDEX('[3]9'!$C$6:$N$20,P$12,1)</f>
        <v>2</v>
      </c>
      <c r="Q109" s="53">
        <f>SUM(N109:P109)</f>
        <v>467</v>
      </c>
      <c r="R109" s="53">
        <v>0</v>
      </c>
    </row>
    <row r="110" spans="1:18" ht="38.25">
      <c r="A110" s="51" t="s">
        <v>2606</v>
      </c>
      <c r="B110" s="53">
        <f>INDEX('[3]9'!$C$6:$N$20,B$12,2)</f>
        <v>8</v>
      </c>
      <c r="C110" s="53">
        <f>INDEX('[3]9'!$C$6:$N$20,C$12,2)</f>
        <v>389</v>
      </c>
      <c r="D110" s="53">
        <f>INDEX('[3]9'!$C$6:$N$20,D$12,2)</f>
        <v>125</v>
      </c>
      <c r="E110" s="53">
        <f>INDEX('[3]9'!$C$6:$N$20,E$12,2)</f>
        <v>19</v>
      </c>
      <c r="F110" s="53">
        <f>INDEX('[3]9'!$C$6:$N$20,F$12,2)</f>
        <v>6</v>
      </c>
      <c r="G110" s="53">
        <f>INDEX('[3]9'!$C$6:$N$20,G$12,2)</f>
        <v>1</v>
      </c>
      <c r="H110" s="53">
        <f>INDEX('[3]9'!$C$6:$N$20,H$12,2)</f>
        <v>0</v>
      </c>
      <c r="I110" s="53">
        <f>INDEX('[3]9'!$C$6:$N$20,I$12,2)</f>
        <v>3</v>
      </c>
      <c r="J110" s="53">
        <f>INDEX('[3]9'!$C$6:$N$20,J$12,2)</f>
        <v>3</v>
      </c>
      <c r="K110" s="53">
        <f>INDEX('[3]9'!$C$6:$N$20,K$12,2)</f>
        <v>4</v>
      </c>
      <c r="L110" s="53">
        <f>INDEX('[3]9'!$C$6:$N$20,L$12,2)</f>
        <v>1</v>
      </c>
      <c r="M110" s="53">
        <f>INDEX('[3]9'!$C$6:$N$20,M$12,2)</f>
        <v>6</v>
      </c>
      <c r="N110" s="53">
        <f t="shared" ref="N110:N120" si="16">SUM(B110:M110)</f>
        <v>565</v>
      </c>
      <c r="O110" s="53">
        <f>INDEX('[3]9'!$C$6:$N$20,O$12,2)</f>
        <v>0</v>
      </c>
      <c r="P110" s="53">
        <f>INDEX('[3]9'!$C$6:$N$20,P$12,2)</f>
        <v>8</v>
      </c>
      <c r="Q110" s="53">
        <f t="shared" ref="Q110:Q120" si="17">SUM(N110:P110)</f>
        <v>573</v>
      </c>
      <c r="R110" s="53">
        <v>0</v>
      </c>
    </row>
    <row r="111" spans="1:18" ht="38.25">
      <c r="A111" s="51" t="s">
        <v>2607</v>
      </c>
      <c r="B111" s="53">
        <f>INDEX('[3]9'!$C$6:$N$20,B$12,3)</f>
        <v>1</v>
      </c>
      <c r="C111" s="53">
        <f>INDEX('[3]9'!$C$6:$N$20,C$12,3)</f>
        <v>135</v>
      </c>
      <c r="D111" s="53">
        <f>INDEX('[3]9'!$C$6:$N$20,D$12,3)</f>
        <v>504</v>
      </c>
      <c r="E111" s="53">
        <f>INDEX('[3]9'!$C$6:$N$20,E$12,3)</f>
        <v>8</v>
      </c>
      <c r="F111" s="53">
        <f>INDEX('[3]9'!$C$6:$N$20,F$12,3)</f>
        <v>1</v>
      </c>
      <c r="G111" s="53">
        <f>INDEX('[3]9'!$C$6:$N$20,G$12,3)</f>
        <v>0</v>
      </c>
      <c r="H111" s="53">
        <f>INDEX('[3]9'!$C$6:$N$20,H$12,3)</f>
        <v>0</v>
      </c>
      <c r="I111" s="53">
        <f>INDEX('[3]9'!$C$6:$N$20,I$12,3)</f>
        <v>2</v>
      </c>
      <c r="J111" s="53">
        <f>INDEX('[3]9'!$C$6:$N$20,J$12,3)</f>
        <v>1</v>
      </c>
      <c r="K111" s="53">
        <f>INDEX('[3]9'!$C$6:$N$20,K$12,3)</f>
        <v>2</v>
      </c>
      <c r="L111" s="53">
        <f>INDEX('[3]9'!$C$6:$N$20,L$12,3)</f>
        <v>11</v>
      </c>
      <c r="M111" s="53">
        <f>INDEX('[3]9'!$C$6:$N$20,M$12,3)</f>
        <v>3</v>
      </c>
      <c r="N111" s="53">
        <f t="shared" si="16"/>
        <v>668</v>
      </c>
      <c r="O111" s="53">
        <f>INDEX('[3]9'!$C$6:$N$20,O$12,3)</f>
        <v>0</v>
      </c>
      <c r="P111" s="53">
        <f>INDEX('[3]9'!$C$6:$N$20,P$12,3)</f>
        <v>7</v>
      </c>
      <c r="Q111" s="53">
        <f t="shared" si="17"/>
        <v>675</v>
      </c>
      <c r="R111" s="53">
        <v>0</v>
      </c>
    </row>
    <row r="112" spans="1:18" ht="38.25">
      <c r="A112" s="51" t="s">
        <v>2608</v>
      </c>
      <c r="B112" s="53">
        <f>INDEX('[3]9'!$C$6:$N$20,B$12,4)</f>
        <v>37</v>
      </c>
      <c r="C112" s="53">
        <f>INDEX('[3]9'!$C$6:$N$20,C$12,4)</f>
        <v>423</v>
      </c>
      <c r="D112" s="53">
        <f>INDEX('[3]9'!$C$6:$N$20,D$12,4)</f>
        <v>313</v>
      </c>
      <c r="E112" s="53">
        <f>INDEX('[3]9'!$C$6:$N$20,E$12,4)</f>
        <v>30</v>
      </c>
      <c r="F112" s="53">
        <f>INDEX('[3]9'!$C$6:$N$20,F$12,4)</f>
        <v>7</v>
      </c>
      <c r="G112" s="53">
        <f>INDEX('[3]9'!$C$6:$N$20,G$12,4)</f>
        <v>2</v>
      </c>
      <c r="H112" s="53">
        <f>INDEX('[3]9'!$C$6:$N$20,H$12,4)</f>
        <v>0</v>
      </c>
      <c r="I112" s="53">
        <f>INDEX('[3]9'!$C$6:$N$20,I$12,4)</f>
        <v>1</v>
      </c>
      <c r="J112" s="53">
        <f>INDEX('[3]9'!$C$6:$N$20,J$12,4)</f>
        <v>0</v>
      </c>
      <c r="K112" s="53">
        <f>INDEX('[3]9'!$C$6:$N$20,K$12,4)</f>
        <v>2</v>
      </c>
      <c r="L112" s="53">
        <f>INDEX('[3]9'!$C$6:$N$20,L$12,4)</f>
        <v>1</v>
      </c>
      <c r="M112" s="53">
        <f>INDEX('[3]9'!$C$6:$N$20,M$12,4)</f>
        <v>4</v>
      </c>
      <c r="N112" s="53">
        <f t="shared" si="16"/>
        <v>820</v>
      </c>
      <c r="O112" s="53">
        <f>INDEX('[3]9'!$C$6:$N$20,O$12,4)</f>
        <v>0</v>
      </c>
      <c r="P112" s="53">
        <f>INDEX('[3]9'!$C$6:$N$20,P$12,4)</f>
        <v>1</v>
      </c>
      <c r="Q112" s="53">
        <f t="shared" si="17"/>
        <v>821</v>
      </c>
      <c r="R112" s="53">
        <v>0</v>
      </c>
    </row>
    <row r="113" spans="1:18" ht="38.25">
      <c r="A113" s="51" t="s">
        <v>2609</v>
      </c>
      <c r="B113" s="53">
        <f>INDEX('[3]9'!$C$6:$N$20,B$12,5)</f>
        <v>15</v>
      </c>
      <c r="C113" s="53">
        <f>INDEX('[3]9'!$C$6:$N$20,C$12,5)</f>
        <v>640</v>
      </c>
      <c r="D113" s="53">
        <f>INDEX('[3]9'!$C$6:$N$20,D$12,5)</f>
        <v>97</v>
      </c>
      <c r="E113" s="53">
        <f>INDEX('[3]9'!$C$6:$N$20,E$12,5)</f>
        <v>30</v>
      </c>
      <c r="F113" s="53">
        <f>INDEX('[3]9'!$C$6:$N$20,F$12,5)</f>
        <v>7</v>
      </c>
      <c r="G113" s="53">
        <f>INDEX('[3]9'!$C$6:$N$20,G$12,5)</f>
        <v>0</v>
      </c>
      <c r="H113" s="53">
        <f>INDEX('[3]9'!$C$6:$N$20,H$12,5)</f>
        <v>1</v>
      </c>
      <c r="I113" s="53">
        <f>INDEX('[3]9'!$C$6:$N$20,I$12,5)</f>
        <v>2</v>
      </c>
      <c r="J113" s="53">
        <f>INDEX('[3]9'!$C$6:$N$20,J$12,5)</f>
        <v>2</v>
      </c>
      <c r="K113" s="53">
        <f>INDEX('[3]9'!$C$6:$N$20,K$12,5)</f>
        <v>1</v>
      </c>
      <c r="L113" s="53">
        <f>INDEX('[3]9'!$C$6:$N$20,L$12,5)</f>
        <v>1</v>
      </c>
      <c r="M113" s="53">
        <f>INDEX('[3]9'!$C$6:$N$20,M$12,5)</f>
        <v>1</v>
      </c>
      <c r="N113" s="53">
        <f t="shared" si="16"/>
        <v>797</v>
      </c>
      <c r="O113" s="53">
        <f>INDEX('[3]9'!$C$6:$N$20,O$12,5)</f>
        <v>0</v>
      </c>
      <c r="P113" s="53">
        <f>INDEX('[3]9'!$C$6:$N$20,P$12,5)</f>
        <v>7</v>
      </c>
      <c r="Q113" s="53">
        <f t="shared" si="17"/>
        <v>804</v>
      </c>
      <c r="R113" s="53">
        <v>0</v>
      </c>
    </row>
    <row r="114" spans="1:18" ht="38.25">
      <c r="A114" s="51" t="s">
        <v>2610</v>
      </c>
      <c r="B114" s="53">
        <f>INDEX('[3]9'!$C$6:$N$20,B$12,6)</f>
        <v>28</v>
      </c>
      <c r="C114" s="53">
        <f>INDEX('[3]9'!$C$6:$N$20,C$12,6)</f>
        <v>411</v>
      </c>
      <c r="D114" s="53">
        <f>INDEX('[3]9'!$C$6:$N$20,D$12,6)</f>
        <v>66</v>
      </c>
      <c r="E114" s="53">
        <f>INDEX('[3]9'!$C$6:$N$20,E$12,6)</f>
        <v>35</v>
      </c>
      <c r="F114" s="53">
        <f>INDEX('[3]9'!$C$6:$N$20,F$12,6)</f>
        <v>6</v>
      </c>
      <c r="G114" s="53">
        <f>INDEX('[3]9'!$C$6:$N$20,G$12,6)</f>
        <v>0</v>
      </c>
      <c r="H114" s="53">
        <f>INDEX('[3]9'!$C$6:$N$20,H$12,6)</f>
        <v>0</v>
      </c>
      <c r="I114" s="53">
        <f>INDEX('[3]9'!$C$6:$N$20,I$12,6)</f>
        <v>0</v>
      </c>
      <c r="J114" s="53">
        <f>INDEX('[3]9'!$C$6:$N$20,J$12,6)</f>
        <v>0</v>
      </c>
      <c r="K114" s="53">
        <f>INDEX('[3]9'!$C$6:$N$20,K$12,6)</f>
        <v>0</v>
      </c>
      <c r="L114" s="53">
        <f>INDEX('[3]9'!$C$6:$N$20,L$12,6)</f>
        <v>1</v>
      </c>
      <c r="M114" s="53">
        <f>INDEX('[3]9'!$C$6:$N$20,M$12,6)</f>
        <v>2</v>
      </c>
      <c r="N114" s="53">
        <f t="shared" si="16"/>
        <v>549</v>
      </c>
      <c r="O114" s="53">
        <f>INDEX('[3]9'!$C$6:$N$20,O$12,6)</f>
        <v>0</v>
      </c>
      <c r="P114" s="53">
        <f>INDEX('[3]9'!$C$6:$N$20,P$12,6)</f>
        <v>5</v>
      </c>
      <c r="Q114" s="53">
        <f t="shared" si="17"/>
        <v>554</v>
      </c>
      <c r="R114" s="53">
        <v>0</v>
      </c>
    </row>
    <row r="115" spans="1:18" ht="25.5">
      <c r="A115" s="51" t="s">
        <v>2611</v>
      </c>
      <c r="B115" s="53">
        <f>INDEX('[3]9'!$C$6:$N$20,B$12,7)</f>
        <v>10</v>
      </c>
      <c r="C115" s="53">
        <f>INDEX('[3]9'!$C$6:$N$20,C$12,7)</f>
        <v>548</v>
      </c>
      <c r="D115" s="53">
        <f>INDEX('[3]9'!$C$6:$N$20,D$12,7)</f>
        <v>55</v>
      </c>
      <c r="E115" s="53">
        <f>INDEX('[3]9'!$C$6:$N$20,E$12,7)</f>
        <v>46</v>
      </c>
      <c r="F115" s="53">
        <f>INDEX('[3]9'!$C$6:$N$20,F$12,7)</f>
        <v>1</v>
      </c>
      <c r="G115" s="53">
        <f>INDEX('[3]9'!$C$6:$N$20,G$12,7)</f>
        <v>1</v>
      </c>
      <c r="H115" s="53">
        <f>INDEX('[3]9'!$C$6:$N$20,H$12,7)</f>
        <v>2</v>
      </c>
      <c r="I115" s="53">
        <f>INDEX('[3]9'!$C$6:$N$20,I$12,7)</f>
        <v>3</v>
      </c>
      <c r="J115" s="53">
        <f>INDEX('[3]9'!$C$6:$N$20,J$12,7)</f>
        <v>0</v>
      </c>
      <c r="K115" s="53">
        <f>INDEX('[3]9'!$C$6:$N$20,K$12,7)</f>
        <v>0</v>
      </c>
      <c r="L115" s="53">
        <f>INDEX('[3]9'!$C$6:$N$20,L$12,7)</f>
        <v>1</v>
      </c>
      <c r="M115" s="53">
        <f>INDEX('[3]9'!$C$6:$N$20,M$12,7)</f>
        <v>2</v>
      </c>
      <c r="N115" s="53">
        <f t="shared" si="16"/>
        <v>669</v>
      </c>
      <c r="O115" s="53">
        <f>INDEX('[3]9'!$C$6:$N$20,O$12,7)</f>
        <v>0</v>
      </c>
      <c r="P115" s="53">
        <f>INDEX('[3]9'!$C$6:$N$20,P$12,7)</f>
        <v>3</v>
      </c>
      <c r="Q115" s="53">
        <f t="shared" si="17"/>
        <v>672</v>
      </c>
      <c r="R115" s="53">
        <v>0</v>
      </c>
    </row>
    <row r="116" spans="1:18" ht="51">
      <c r="A116" s="51" t="s">
        <v>2612</v>
      </c>
      <c r="B116" s="53">
        <f>INDEX('[3]9'!$C$6:$N$20,B$12,8)</f>
        <v>2</v>
      </c>
      <c r="C116" s="53">
        <f>INDEX('[3]9'!$C$6:$N$20,C$12,8)</f>
        <v>520</v>
      </c>
      <c r="D116" s="53">
        <f>INDEX('[3]9'!$C$6:$N$20,D$12,8)</f>
        <v>110</v>
      </c>
      <c r="E116" s="53">
        <f>INDEX('[3]9'!$C$6:$N$20,E$12,8)</f>
        <v>7</v>
      </c>
      <c r="F116" s="53">
        <f>INDEX('[3]9'!$C$6:$N$20,F$12,8)</f>
        <v>1</v>
      </c>
      <c r="G116" s="53">
        <f>INDEX('[3]9'!$C$6:$N$20,G$12,8)</f>
        <v>0</v>
      </c>
      <c r="H116" s="53">
        <f>INDEX('[3]9'!$C$6:$N$20,H$12,8)</f>
        <v>0</v>
      </c>
      <c r="I116" s="53">
        <f>INDEX('[3]9'!$C$6:$N$20,I$12,8)</f>
        <v>0</v>
      </c>
      <c r="J116" s="53">
        <f>INDEX('[3]9'!$C$6:$N$20,J$12,8)</f>
        <v>0</v>
      </c>
      <c r="K116" s="53">
        <f>INDEX('[3]9'!$C$6:$N$20,K$12,8)</f>
        <v>0</v>
      </c>
      <c r="L116" s="53">
        <f>INDEX('[3]9'!$C$6:$N$20,L$12,8)</f>
        <v>0</v>
      </c>
      <c r="M116" s="53">
        <f>INDEX('[3]9'!$C$6:$N$20,M$12,8)</f>
        <v>1</v>
      </c>
      <c r="N116" s="53">
        <f t="shared" si="16"/>
        <v>641</v>
      </c>
      <c r="O116" s="53">
        <f>INDEX('[3]9'!$C$6:$N$20,O$12,8)</f>
        <v>0</v>
      </c>
      <c r="P116" s="53">
        <f>INDEX('[3]9'!$C$6:$N$20,P$12,8)</f>
        <v>0</v>
      </c>
      <c r="Q116" s="53">
        <f t="shared" si="17"/>
        <v>641</v>
      </c>
      <c r="R116" s="53">
        <v>0</v>
      </c>
    </row>
    <row r="117" spans="1:18" ht="38.25">
      <c r="A117" s="51" t="s">
        <v>2613</v>
      </c>
      <c r="B117" s="53">
        <f>INDEX('[3]9'!$C$6:$N$20,B$12,9)</f>
        <v>5</v>
      </c>
      <c r="C117" s="53">
        <f>INDEX('[3]9'!$C$6:$N$20,C$12,9)</f>
        <v>623</v>
      </c>
      <c r="D117" s="53">
        <f>INDEX('[3]9'!$C$6:$N$20,D$12,9)</f>
        <v>65</v>
      </c>
      <c r="E117" s="53">
        <f>INDEX('[3]9'!$C$6:$N$20,E$12,9)</f>
        <v>32</v>
      </c>
      <c r="F117" s="53">
        <f>INDEX('[3]9'!$C$6:$N$20,F$12,9)</f>
        <v>9</v>
      </c>
      <c r="G117" s="53">
        <f>INDEX('[3]9'!$C$6:$N$20,G$12,9)</f>
        <v>1</v>
      </c>
      <c r="H117" s="53">
        <f>INDEX('[3]9'!$C$6:$N$20,H$12,9)</f>
        <v>1</v>
      </c>
      <c r="I117" s="53">
        <f>INDEX('[3]9'!$C$6:$N$20,I$12,9)</f>
        <v>2</v>
      </c>
      <c r="J117" s="53">
        <f>INDEX('[3]9'!$C$6:$N$20,J$12,9)</f>
        <v>3</v>
      </c>
      <c r="K117" s="53">
        <f>INDEX('[3]9'!$C$6:$N$20,K$12,9)</f>
        <v>0</v>
      </c>
      <c r="L117" s="53">
        <f>INDEX('[3]9'!$C$6:$N$20,L$12,9)</f>
        <v>0</v>
      </c>
      <c r="M117" s="53">
        <f>INDEX('[3]9'!$C$6:$N$20,M$12,9)</f>
        <v>1</v>
      </c>
      <c r="N117" s="53">
        <f t="shared" si="16"/>
        <v>742</v>
      </c>
      <c r="O117" s="53">
        <f>INDEX('[3]9'!$C$6:$N$20,O$12,9)</f>
        <v>0</v>
      </c>
      <c r="P117" s="53">
        <f>INDEX('[3]9'!$C$6:$N$20,P$12,9)</f>
        <v>7</v>
      </c>
      <c r="Q117" s="53">
        <f t="shared" si="17"/>
        <v>749</v>
      </c>
      <c r="R117" s="53">
        <v>0</v>
      </c>
    </row>
    <row r="118" spans="1:18" ht="38.25">
      <c r="A118" s="51" t="s">
        <v>2614</v>
      </c>
      <c r="B118" s="53">
        <f>INDEX('[3]9'!$C$6:$N$20,B$12,10)</f>
        <v>18</v>
      </c>
      <c r="C118" s="53">
        <f>INDEX('[3]9'!$C$6:$N$20,C$12,10)</f>
        <v>274</v>
      </c>
      <c r="D118" s="53">
        <f>INDEX('[3]9'!$C$6:$N$20,D$12,10)</f>
        <v>62</v>
      </c>
      <c r="E118" s="53">
        <f>INDEX('[3]9'!$C$6:$N$20,E$12,10)</f>
        <v>13</v>
      </c>
      <c r="F118" s="53">
        <f>INDEX('[3]9'!$C$6:$N$20,F$12,10)</f>
        <v>5</v>
      </c>
      <c r="G118" s="53">
        <f>INDEX('[3]9'!$C$6:$N$20,G$12,10)</f>
        <v>0</v>
      </c>
      <c r="H118" s="53">
        <f>INDEX('[3]9'!$C$6:$N$20,H$12,10)</f>
        <v>1</v>
      </c>
      <c r="I118" s="53">
        <f>INDEX('[3]9'!$C$6:$N$20,I$12,10)</f>
        <v>0</v>
      </c>
      <c r="J118" s="53">
        <f>INDEX('[3]9'!$C$6:$N$20,J$12,10)</f>
        <v>1</v>
      </c>
      <c r="K118" s="53">
        <f>INDEX('[3]9'!$C$6:$N$20,K$12,10)</f>
        <v>0</v>
      </c>
      <c r="L118" s="53">
        <f>INDEX('[3]9'!$C$6:$N$20,L$12,10)</f>
        <v>0</v>
      </c>
      <c r="M118" s="53">
        <f>INDEX('[3]9'!$C$6:$N$20,M$12,10)</f>
        <v>1</v>
      </c>
      <c r="N118" s="53">
        <f t="shared" si="16"/>
        <v>375</v>
      </c>
      <c r="O118" s="53">
        <f>INDEX('[3]9'!$C$6:$N$20,O$12,10)</f>
        <v>0</v>
      </c>
      <c r="P118" s="53">
        <f>INDEX('[3]9'!$C$6:$N$20,P$12,10)</f>
        <v>1</v>
      </c>
      <c r="Q118" s="53">
        <f t="shared" si="17"/>
        <v>376</v>
      </c>
      <c r="R118" s="53">
        <v>0</v>
      </c>
    </row>
    <row r="119" spans="1:18" ht="38.25">
      <c r="A119" s="51" t="s">
        <v>2615</v>
      </c>
      <c r="B119" s="53">
        <f>INDEX('[3]9'!$C$6:$N$20,B$12,11)</f>
        <v>65</v>
      </c>
      <c r="C119" s="53">
        <f>INDEX('[3]9'!$C$6:$N$20,C$12,11)</f>
        <v>486</v>
      </c>
      <c r="D119" s="53">
        <f>INDEX('[3]9'!$C$6:$N$20,D$12,11)</f>
        <v>115</v>
      </c>
      <c r="E119" s="53">
        <f>INDEX('[3]9'!$C$6:$N$20,E$12,11)</f>
        <v>35</v>
      </c>
      <c r="F119" s="53">
        <f>INDEX('[3]9'!$C$6:$N$20,F$12,11)</f>
        <v>6</v>
      </c>
      <c r="G119" s="53">
        <f>INDEX('[3]9'!$C$6:$N$20,G$12,11)</f>
        <v>0</v>
      </c>
      <c r="H119" s="53">
        <f>INDEX('[3]9'!$C$6:$N$20,H$12,11)</f>
        <v>0</v>
      </c>
      <c r="I119" s="53">
        <f>INDEX('[3]9'!$C$6:$N$20,I$12,11)</f>
        <v>1</v>
      </c>
      <c r="J119" s="53">
        <f>INDEX('[3]9'!$C$6:$N$20,J$12,11)</f>
        <v>0</v>
      </c>
      <c r="K119" s="53">
        <f>INDEX('[3]9'!$C$6:$N$20,K$12,11)</f>
        <v>0</v>
      </c>
      <c r="L119" s="53">
        <f>INDEX('[3]9'!$C$6:$N$20,L$12,11)</f>
        <v>1</v>
      </c>
      <c r="M119" s="53">
        <f>INDEX('[3]9'!$C$6:$N$20,M$12,11)</f>
        <v>1</v>
      </c>
      <c r="N119" s="53">
        <f t="shared" si="16"/>
        <v>710</v>
      </c>
      <c r="O119" s="53">
        <f>INDEX('[3]9'!$C$6:$N$20,O$12,11)</f>
        <v>0</v>
      </c>
      <c r="P119" s="53">
        <f>INDEX('[3]9'!$C$6:$N$20,P$12,11)</f>
        <v>1</v>
      </c>
      <c r="Q119" s="53">
        <f t="shared" si="17"/>
        <v>711</v>
      </c>
      <c r="R119" s="53">
        <v>0</v>
      </c>
    </row>
    <row r="120" spans="1:18" ht="38.25">
      <c r="A120" s="51" t="s">
        <v>2616</v>
      </c>
      <c r="B120" s="53">
        <f>INDEX('[3]9'!$C$6:$N$20,B$12,12)</f>
        <v>0</v>
      </c>
      <c r="C120" s="53">
        <f>INDEX('[3]9'!$C$6:$N$20,C$12,12)</f>
        <v>268</v>
      </c>
      <c r="D120" s="53">
        <f>INDEX('[3]9'!$C$6:$N$20,D$12,12)</f>
        <v>53</v>
      </c>
      <c r="E120" s="53">
        <f>INDEX('[3]9'!$C$6:$N$20,E$12,12)</f>
        <v>6</v>
      </c>
      <c r="F120" s="53">
        <f>INDEX('[3]9'!$C$6:$N$20,F$12,12)</f>
        <v>6</v>
      </c>
      <c r="G120" s="53">
        <f>INDEX('[3]9'!$C$6:$N$20,G$12,12)</f>
        <v>0</v>
      </c>
      <c r="H120" s="53">
        <f>INDEX('[3]9'!$C$6:$N$20,H$12,12)</f>
        <v>1</v>
      </c>
      <c r="I120" s="53">
        <f>INDEX('[3]9'!$C$6:$N$20,I$12,12)</f>
        <v>0</v>
      </c>
      <c r="J120" s="53">
        <f>INDEX('[3]9'!$C$6:$N$20,J$12,12)</f>
        <v>1</v>
      </c>
      <c r="K120" s="53">
        <f>INDEX('[3]9'!$C$6:$N$20,K$12,12)</f>
        <v>0</v>
      </c>
      <c r="L120" s="53">
        <f>INDEX('[3]9'!$C$6:$N$20,L$12,12)</f>
        <v>0</v>
      </c>
      <c r="M120" s="53">
        <f>INDEX('[3]9'!$C$6:$N$20,M$12,12)</f>
        <v>0</v>
      </c>
      <c r="N120" s="53">
        <f t="shared" si="16"/>
        <v>335</v>
      </c>
      <c r="O120" s="53">
        <f>INDEX('[3]9'!$C$6:$N$20,O$12,12)</f>
        <v>0</v>
      </c>
      <c r="P120" s="53">
        <f>INDEX('[3]9'!$C$6:$N$20,P$12,12)</f>
        <v>0</v>
      </c>
      <c r="Q120" s="53">
        <f t="shared" si="17"/>
        <v>335</v>
      </c>
      <c r="R120" s="53">
        <v>0</v>
      </c>
    </row>
    <row r="121" spans="1:18" ht="25.5">
      <c r="A121" s="51" t="s">
        <v>2617</v>
      </c>
      <c r="B121" s="53">
        <f>INDEX('[3]10'!$C$6:$N$20,B$12,1)</f>
        <v>3</v>
      </c>
      <c r="C121" s="53">
        <f>INDEX('[3]10'!$C$6:$N$20,C$12,1)</f>
        <v>446</v>
      </c>
      <c r="D121" s="53">
        <f>INDEX('[3]10'!$C$6:$N$20,D$12,1)</f>
        <v>38</v>
      </c>
      <c r="E121" s="53">
        <f>INDEX('[3]10'!$C$6:$N$20,E$12,1)</f>
        <v>21</v>
      </c>
      <c r="F121" s="53">
        <f>INDEX('[3]10'!$C$6:$N$20,F$12,1)</f>
        <v>1</v>
      </c>
      <c r="G121" s="53">
        <f>INDEX('[3]10'!$C$6:$N$20,G$12,1)</f>
        <v>0</v>
      </c>
      <c r="H121" s="53">
        <f>INDEX('[3]10'!$C$6:$N$20,H$12,1)</f>
        <v>0</v>
      </c>
      <c r="I121" s="53">
        <f>INDEX('[3]10'!$C$6:$N$20,I$12,1)</f>
        <v>0</v>
      </c>
      <c r="J121" s="53">
        <f>INDEX('[3]10'!$C$6:$N$20,J$12,1)</f>
        <v>2</v>
      </c>
      <c r="K121" s="53">
        <f>INDEX('[3]10'!$C$6:$N$20,K$12,1)</f>
        <v>1</v>
      </c>
      <c r="L121" s="53">
        <f>INDEX('[3]10'!$C$6:$N$20,L$12,1)</f>
        <v>0</v>
      </c>
      <c r="M121" s="53">
        <f>INDEX('[3]10'!$C$6:$N$20,M$12,1)</f>
        <v>0</v>
      </c>
      <c r="N121" s="53">
        <f>SUM(B121:M121)</f>
        <v>512</v>
      </c>
      <c r="O121" s="53">
        <f>INDEX('[3]10'!$C$6:$N$20,O$12,1)</f>
        <v>0</v>
      </c>
      <c r="P121" s="53">
        <f>INDEX('[3]10'!$C$6:$N$20,P$12,1)</f>
        <v>3</v>
      </c>
      <c r="Q121" s="53">
        <f>SUM(N121:P121)</f>
        <v>515</v>
      </c>
      <c r="R121" s="53">
        <v>0</v>
      </c>
    </row>
    <row r="122" spans="1:18" ht="25.5">
      <c r="A122" s="51" t="s">
        <v>2618</v>
      </c>
      <c r="B122" s="53">
        <f>INDEX('[3]10'!$C$6:$N$20,B$12,2)</f>
        <v>8</v>
      </c>
      <c r="C122" s="53">
        <f>INDEX('[3]10'!$C$6:$N$20,C$12,2)</f>
        <v>399</v>
      </c>
      <c r="D122" s="53">
        <f>INDEX('[3]10'!$C$6:$N$20,D$12,2)</f>
        <v>35</v>
      </c>
      <c r="E122" s="53">
        <f>INDEX('[3]10'!$C$6:$N$20,E$12,2)</f>
        <v>12</v>
      </c>
      <c r="F122" s="53">
        <f>INDEX('[3]10'!$C$6:$N$20,F$12,2)</f>
        <v>0</v>
      </c>
      <c r="G122" s="53">
        <f>INDEX('[3]10'!$C$6:$N$20,G$12,2)</f>
        <v>0</v>
      </c>
      <c r="H122" s="53">
        <f>INDEX('[3]10'!$C$6:$N$20,H$12,2)</f>
        <v>1</v>
      </c>
      <c r="I122" s="53">
        <f>INDEX('[3]10'!$C$6:$N$20,I$12,2)</f>
        <v>2</v>
      </c>
      <c r="J122" s="53">
        <f>INDEX('[3]10'!$C$6:$N$20,J$12,2)</f>
        <v>0</v>
      </c>
      <c r="K122" s="53">
        <f>INDEX('[3]10'!$C$6:$N$20,K$12,2)</f>
        <v>1</v>
      </c>
      <c r="L122" s="53">
        <f>INDEX('[3]10'!$C$6:$N$20,L$12,2)</f>
        <v>0</v>
      </c>
      <c r="M122" s="53">
        <f>INDEX('[3]10'!$C$6:$N$20,M$12,2)</f>
        <v>1</v>
      </c>
      <c r="N122" s="53">
        <f t="shared" ref="N122:N132" si="18">SUM(B122:M122)</f>
        <v>459</v>
      </c>
      <c r="O122" s="53">
        <f>INDEX('[3]10'!$C$6:$N$20,O$12,2)</f>
        <v>0</v>
      </c>
      <c r="P122" s="53">
        <f>INDEX('[3]10'!$C$6:$N$20,P$12,2)</f>
        <v>1</v>
      </c>
      <c r="Q122" s="53">
        <f t="shared" ref="Q122:Q132" si="19">SUM(N122:P122)</f>
        <v>460</v>
      </c>
      <c r="R122" s="53">
        <v>0</v>
      </c>
    </row>
    <row r="123" spans="1:18" ht="38.25">
      <c r="A123" s="51" t="s">
        <v>2619</v>
      </c>
      <c r="B123" s="53">
        <f>INDEX('[3]10'!$C$6:$N$20,B$12,3)</f>
        <v>5</v>
      </c>
      <c r="C123" s="53">
        <f>INDEX('[3]10'!$C$6:$N$20,C$12,3)</f>
        <v>432</v>
      </c>
      <c r="D123" s="53">
        <f>INDEX('[3]10'!$C$6:$N$20,D$12,3)</f>
        <v>66</v>
      </c>
      <c r="E123" s="53">
        <f>INDEX('[3]10'!$C$6:$N$20,E$12,3)</f>
        <v>15</v>
      </c>
      <c r="F123" s="53">
        <f>INDEX('[3]10'!$C$6:$N$20,F$12,3)</f>
        <v>3</v>
      </c>
      <c r="G123" s="53">
        <f>INDEX('[3]10'!$C$6:$N$20,G$12,3)</f>
        <v>5</v>
      </c>
      <c r="H123" s="53">
        <f>INDEX('[3]10'!$C$6:$N$20,H$12,3)</f>
        <v>2</v>
      </c>
      <c r="I123" s="53">
        <f>INDEX('[3]10'!$C$6:$N$20,I$12,3)</f>
        <v>3</v>
      </c>
      <c r="J123" s="53">
        <f>INDEX('[3]10'!$C$6:$N$20,J$12,3)</f>
        <v>2</v>
      </c>
      <c r="K123" s="53">
        <f>INDEX('[3]10'!$C$6:$N$20,K$12,3)</f>
        <v>2</v>
      </c>
      <c r="L123" s="53">
        <f>INDEX('[3]10'!$C$6:$N$20,L$12,3)</f>
        <v>5</v>
      </c>
      <c r="M123" s="53">
        <f>INDEX('[3]10'!$C$6:$N$20,M$12,3)</f>
        <v>8</v>
      </c>
      <c r="N123" s="53">
        <f t="shared" si="18"/>
        <v>548</v>
      </c>
      <c r="O123" s="53">
        <f>INDEX('[3]10'!$C$6:$N$20,O$12,3)</f>
        <v>0</v>
      </c>
      <c r="P123" s="53">
        <f>INDEX('[3]10'!$C$6:$N$20,P$12,3)</f>
        <v>9</v>
      </c>
      <c r="Q123" s="53">
        <f t="shared" si="19"/>
        <v>557</v>
      </c>
      <c r="R123" s="53">
        <v>0</v>
      </c>
    </row>
    <row r="124" spans="1:18" ht="25.5">
      <c r="A124" s="51" t="s">
        <v>2620</v>
      </c>
      <c r="B124" s="53">
        <f>INDEX('[3]10'!$C$6:$N$20,B$12,4)</f>
        <v>4</v>
      </c>
      <c r="C124" s="53">
        <f>INDEX('[3]10'!$C$6:$N$20,C$12,4)</f>
        <v>443</v>
      </c>
      <c r="D124" s="53">
        <f>INDEX('[3]10'!$C$6:$N$20,D$12,4)</f>
        <v>63</v>
      </c>
      <c r="E124" s="53">
        <f>INDEX('[3]10'!$C$6:$N$20,E$12,4)</f>
        <v>65</v>
      </c>
      <c r="F124" s="53">
        <f>INDEX('[3]10'!$C$6:$N$20,F$12,4)</f>
        <v>2</v>
      </c>
      <c r="G124" s="53">
        <f>INDEX('[3]10'!$C$6:$N$20,G$12,4)</f>
        <v>1</v>
      </c>
      <c r="H124" s="53">
        <f>INDEX('[3]10'!$C$6:$N$20,H$12,4)</f>
        <v>0</v>
      </c>
      <c r="I124" s="53">
        <f>INDEX('[3]10'!$C$6:$N$20,I$12,4)</f>
        <v>0</v>
      </c>
      <c r="J124" s="53">
        <f>INDEX('[3]10'!$C$6:$N$20,J$12,4)</f>
        <v>1</v>
      </c>
      <c r="K124" s="53">
        <f>INDEX('[3]10'!$C$6:$N$20,K$12,4)</f>
        <v>1</v>
      </c>
      <c r="L124" s="53">
        <f>INDEX('[3]10'!$C$6:$N$20,L$12,4)</f>
        <v>2</v>
      </c>
      <c r="M124" s="53">
        <f>INDEX('[3]10'!$C$6:$N$20,M$12,4)</f>
        <v>1</v>
      </c>
      <c r="N124" s="53">
        <f t="shared" si="18"/>
        <v>583</v>
      </c>
      <c r="O124" s="53">
        <f>INDEX('[3]10'!$C$6:$N$20,O$12,4)</f>
        <v>0</v>
      </c>
      <c r="P124" s="53">
        <f>INDEX('[3]10'!$C$6:$N$20,P$12,4)</f>
        <v>4</v>
      </c>
      <c r="Q124" s="53">
        <f t="shared" si="19"/>
        <v>587</v>
      </c>
      <c r="R124" s="53">
        <v>0</v>
      </c>
    </row>
    <row r="125" spans="1:18" ht="38.25">
      <c r="A125" s="51" t="s">
        <v>2621</v>
      </c>
      <c r="B125" s="53">
        <f>INDEX('[3]10'!$C$6:$N$20,B$12,5)</f>
        <v>2</v>
      </c>
      <c r="C125" s="53">
        <f>INDEX('[3]10'!$C$6:$N$20,C$12,5)</f>
        <v>470</v>
      </c>
      <c r="D125" s="53">
        <f>INDEX('[3]10'!$C$6:$N$20,D$12,5)</f>
        <v>20</v>
      </c>
      <c r="E125" s="53">
        <f>INDEX('[3]10'!$C$6:$N$20,E$12,5)</f>
        <v>10</v>
      </c>
      <c r="F125" s="53">
        <f>INDEX('[3]10'!$C$6:$N$20,F$12,5)</f>
        <v>4</v>
      </c>
      <c r="G125" s="53">
        <f>INDEX('[3]10'!$C$6:$N$20,G$12,5)</f>
        <v>0</v>
      </c>
      <c r="H125" s="53">
        <f>INDEX('[3]10'!$C$6:$N$20,H$12,5)</f>
        <v>1</v>
      </c>
      <c r="I125" s="53">
        <f>INDEX('[3]10'!$C$6:$N$20,I$12,5)</f>
        <v>1</v>
      </c>
      <c r="J125" s="53">
        <f>INDEX('[3]10'!$C$6:$N$20,J$12,5)</f>
        <v>0</v>
      </c>
      <c r="K125" s="53">
        <f>INDEX('[3]10'!$C$6:$N$20,K$12,5)</f>
        <v>1</v>
      </c>
      <c r="L125" s="53">
        <f>INDEX('[3]10'!$C$6:$N$20,L$12,5)</f>
        <v>0</v>
      </c>
      <c r="M125" s="53">
        <f>INDEX('[3]10'!$C$6:$N$20,M$12,5)</f>
        <v>2</v>
      </c>
      <c r="N125" s="53">
        <f t="shared" si="18"/>
        <v>511</v>
      </c>
      <c r="O125" s="53">
        <f>INDEX('[3]10'!$C$6:$N$20,O$12,5)</f>
        <v>0</v>
      </c>
      <c r="P125" s="53">
        <f>INDEX('[3]10'!$C$6:$N$20,P$12,5)</f>
        <v>1</v>
      </c>
      <c r="Q125" s="53">
        <f t="shared" si="19"/>
        <v>512</v>
      </c>
      <c r="R125" s="53">
        <v>0</v>
      </c>
    </row>
    <row r="126" spans="1:18" ht="38.25">
      <c r="A126" s="51" t="s">
        <v>2622</v>
      </c>
      <c r="B126" s="53">
        <f>INDEX('[3]10'!$C$6:$N$20,B$12,6)</f>
        <v>15</v>
      </c>
      <c r="C126" s="53">
        <f>INDEX('[3]10'!$C$6:$N$20,C$12,6)</f>
        <v>436</v>
      </c>
      <c r="D126" s="53">
        <f>INDEX('[3]10'!$C$6:$N$20,D$12,6)</f>
        <v>16</v>
      </c>
      <c r="E126" s="53">
        <f>INDEX('[3]10'!$C$6:$N$20,E$12,6)</f>
        <v>27</v>
      </c>
      <c r="F126" s="53">
        <f>INDEX('[3]10'!$C$6:$N$20,F$12,6)</f>
        <v>1</v>
      </c>
      <c r="G126" s="53">
        <f>INDEX('[3]10'!$C$6:$N$20,G$12,6)</f>
        <v>0</v>
      </c>
      <c r="H126" s="53">
        <f>INDEX('[3]10'!$C$6:$N$20,H$12,6)</f>
        <v>2</v>
      </c>
      <c r="I126" s="53">
        <f>INDEX('[3]10'!$C$6:$N$20,I$12,6)</f>
        <v>1</v>
      </c>
      <c r="J126" s="53">
        <f>INDEX('[3]10'!$C$6:$N$20,J$12,6)</f>
        <v>3</v>
      </c>
      <c r="K126" s="53">
        <f>INDEX('[3]10'!$C$6:$N$20,K$12,6)</f>
        <v>1</v>
      </c>
      <c r="L126" s="53">
        <f>INDEX('[3]10'!$C$6:$N$20,L$12,6)</f>
        <v>2</v>
      </c>
      <c r="M126" s="53">
        <f>INDEX('[3]10'!$C$6:$N$20,M$12,6)</f>
        <v>4</v>
      </c>
      <c r="N126" s="53">
        <f t="shared" si="18"/>
        <v>508</v>
      </c>
      <c r="O126" s="53">
        <f>INDEX('[3]10'!$C$6:$N$20,O$12,6)</f>
        <v>0</v>
      </c>
      <c r="P126" s="53">
        <f>INDEX('[3]10'!$C$6:$N$20,P$12,6)</f>
        <v>9</v>
      </c>
      <c r="Q126" s="53">
        <f t="shared" si="19"/>
        <v>517</v>
      </c>
      <c r="R126" s="53">
        <v>0</v>
      </c>
    </row>
    <row r="127" spans="1:18" ht="38.25">
      <c r="A127" s="51" t="s">
        <v>2623</v>
      </c>
      <c r="B127" s="53">
        <f>INDEX('[3]10'!$C$6:$N$20,B$12,7)</f>
        <v>5</v>
      </c>
      <c r="C127" s="53">
        <f>INDEX('[3]10'!$C$6:$N$20,C$12,7)</f>
        <v>150</v>
      </c>
      <c r="D127" s="53">
        <f>INDEX('[3]10'!$C$6:$N$20,D$12,7)</f>
        <v>88</v>
      </c>
      <c r="E127" s="53">
        <f>INDEX('[3]10'!$C$6:$N$20,E$12,7)</f>
        <v>14</v>
      </c>
      <c r="F127" s="53">
        <f>INDEX('[3]10'!$C$6:$N$20,F$12,7)</f>
        <v>2</v>
      </c>
      <c r="G127" s="53">
        <f>INDEX('[3]10'!$C$6:$N$20,G$12,7)</f>
        <v>2</v>
      </c>
      <c r="H127" s="53">
        <f>INDEX('[3]10'!$C$6:$N$20,H$12,7)</f>
        <v>1</v>
      </c>
      <c r="I127" s="53">
        <f>INDEX('[3]10'!$C$6:$N$20,I$12,7)</f>
        <v>3</v>
      </c>
      <c r="J127" s="53">
        <f>INDEX('[3]10'!$C$6:$N$20,J$12,7)</f>
        <v>4</v>
      </c>
      <c r="K127" s="53">
        <f>INDEX('[3]10'!$C$6:$N$20,K$12,7)</f>
        <v>2</v>
      </c>
      <c r="L127" s="53">
        <f>INDEX('[3]10'!$C$6:$N$20,L$12,7)</f>
        <v>3</v>
      </c>
      <c r="M127" s="53">
        <f>INDEX('[3]10'!$C$6:$N$20,M$12,7)</f>
        <v>7</v>
      </c>
      <c r="N127" s="53">
        <f t="shared" si="18"/>
        <v>281</v>
      </c>
      <c r="O127" s="53">
        <f>INDEX('[3]10'!$C$6:$N$20,O$12,7)</f>
        <v>0</v>
      </c>
      <c r="P127" s="53">
        <f>INDEX('[3]10'!$C$6:$N$20,P$12,7)</f>
        <v>11</v>
      </c>
      <c r="Q127" s="53">
        <f t="shared" si="19"/>
        <v>292</v>
      </c>
      <c r="R127" s="53">
        <v>0</v>
      </c>
    </row>
    <row r="128" spans="1:18" ht="38.25">
      <c r="A128" s="51" t="s">
        <v>2624</v>
      </c>
      <c r="B128" s="53">
        <f>INDEX('[3]10'!$C$6:$N$20,B$12,8)</f>
        <v>4</v>
      </c>
      <c r="C128" s="53">
        <f>INDEX('[3]10'!$C$6:$N$20,C$12,8)</f>
        <v>144</v>
      </c>
      <c r="D128" s="53">
        <f>INDEX('[3]10'!$C$6:$N$20,D$12,8)</f>
        <v>502</v>
      </c>
      <c r="E128" s="53">
        <f>INDEX('[3]10'!$C$6:$N$20,E$12,8)</f>
        <v>35</v>
      </c>
      <c r="F128" s="53">
        <f>INDEX('[3]10'!$C$6:$N$20,F$12,8)</f>
        <v>0</v>
      </c>
      <c r="G128" s="53">
        <f>INDEX('[3]10'!$C$6:$N$20,G$12,8)</f>
        <v>1</v>
      </c>
      <c r="H128" s="53">
        <f>INDEX('[3]10'!$C$6:$N$20,H$12,8)</f>
        <v>0</v>
      </c>
      <c r="I128" s="53">
        <f>INDEX('[3]10'!$C$6:$N$20,I$12,8)</f>
        <v>2</v>
      </c>
      <c r="J128" s="53">
        <f>INDEX('[3]10'!$C$6:$N$20,J$12,8)</f>
        <v>0</v>
      </c>
      <c r="K128" s="53">
        <f>INDEX('[3]10'!$C$6:$N$20,K$12,8)</f>
        <v>0</v>
      </c>
      <c r="L128" s="53">
        <f>INDEX('[3]10'!$C$6:$N$20,L$12,8)</f>
        <v>3</v>
      </c>
      <c r="M128" s="53">
        <f>INDEX('[3]10'!$C$6:$N$20,M$12,8)</f>
        <v>0</v>
      </c>
      <c r="N128" s="53">
        <f t="shared" si="18"/>
        <v>691</v>
      </c>
      <c r="O128" s="53">
        <f>INDEX('[3]10'!$C$6:$N$20,O$12,8)</f>
        <v>0</v>
      </c>
      <c r="P128" s="53">
        <f>INDEX('[3]10'!$C$6:$N$20,P$12,8)</f>
        <v>3</v>
      </c>
      <c r="Q128" s="53">
        <f t="shared" si="19"/>
        <v>694</v>
      </c>
      <c r="R128" s="53">
        <v>0</v>
      </c>
    </row>
    <row r="129" spans="1:18" ht="25.5">
      <c r="A129" s="51" t="s">
        <v>2625</v>
      </c>
      <c r="B129" s="53">
        <f>INDEX('[3]10'!$C$6:$N$20,B$12,9)</f>
        <v>6</v>
      </c>
      <c r="C129" s="53">
        <f>INDEX('[3]10'!$C$6:$N$20,C$12,9)</f>
        <v>476</v>
      </c>
      <c r="D129" s="53">
        <f>INDEX('[3]10'!$C$6:$N$20,D$12,9)</f>
        <v>12</v>
      </c>
      <c r="E129" s="53">
        <f>INDEX('[3]10'!$C$6:$N$20,E$12,9)</f>
        <v>33</v>
      </c>
      <c r="F129" s="53">
        <f>INDEX('[3]10'!$C$6:$N$20,F$12,9)</f>
        <v>2</v>
      </c>
      <c r="G129" s="53">
        <f>INDEX('[3]10'!$C$6:$N$20,G$12,9)</f>
        <v>2</v>
      </c>
      <c r="H129" s="53">
        <f>INDEX('[3]10'!$C$6:$N$20,H$12,9)</f>
        <v>1</v>
      </c>
      <c r="I129" s="53">
        <f>INDEX('[3]10'!$C$6:$N$20,I$12,9)</f>
        <v>1</v>
      </c>
      <c r="J129" s="53">
        <f>INDEX('[3]10'!$C$6:$N$20,J$12,9)</f>
        <v>0</v>
      </c>
      <c r="K129" s="53">
        <f>INDEX('[3]10'!$C$6:$N$20,K$12,9)</f>
        <v>2</v>
      </c>
      <c r="L129" s="53">
        <f>INDEX('[3]10'!$C$6:$N$20,L$12,9)</f>
        <v>1</v>
      </c>
      <c r="M129" s="53">
        <f>INDEX('[3]10'!$C$6:$N$20,M$12,9)</f>
        <v>2</v>
      </c>
      <c r="N129" s="53">
        <f t="shared" si="18"/>
        <v>538</v>
      </c>
      <c r="O129" s="53">
        <f>INDEX('[3]10'!$C$6:$N$20,O$12,9)</f>
        <v>0</v>
      </c>
      <c r="P129" s="53">
        <f>INDEX('[3]10'!$C$6:$N$20,P$12,9)</f>
        <v>9</v>
      </c>
      <c r="Q129" s="53">
        <f t="shared" si="19"/>
        <v>547</v>
      </c>
      <c r="R129" s="53">
        <v>0</v>
      </c>
    </row>
    <row r="130" spans="1:18" ht="38.25">
      <c r="A130" s="51" t="s">
        <v>2626</v>
      </c>
      <c r="B130" s="53">
        <f>INDEX('[3]10'!$C$6:$N$20,B$12,10)</f>
        <v>4</v>
      </c>
      <c r="C130" s="53">
        <f>INDEX('[3]10'!$C$6:$N$20,C$12,10)</f>
        <v>396</v>
      </c>
      <c r="D130" s="53">
        <f>INDEX('[3]10'!$C$6:$N$20,D$12,10)</f>
        <v>41</v>
      </c>
      <c r="E130" s="53">
        <f>INDEX('[3]10'!$C$6:$N$20,E$12,10)</f>
        <v>6</v>
      </c>
      <c r="F130" s="53">
        <f>INDEX('[3]10'!$C$6:$N$20,F$12,10)</f>
        <v>2</v>
      </c>
      <c r="G130" s="53">
        <f>INDEX('[3]10'!$C$6:$N$20,G$12,10)</f>
        <v>1</v>
      </c>
      <c r="H130" s="53">
        <f>INDEX('[3]10'!$C$6:$N$20,H$12,10)</f>
        <v>2</v>
      </c>
      <c r="I130" s="53">
        <f>INDEX('[3]10'!$C$6:$N$20,I$12,10)</f>
        <v>0</v>
      </c>
      <c r="J130" s="53">
        <f>INDEX('[3]10'!$C$6:$N$20,J$12,10)</f>
        <v>4</v>
      </c>
      <c r="K130" s="53">
        <f>INDEX('[3]10'!$C$6:$N$20,K$12,10)</f>
        <v>2</v>
      </c>
      <c r="L130" s="53">
        <f>INDEX('[3]10'!$C$6:$N$20,L$12,10)</f>
        <v>3</v>
      </c>
      <c r="M130" s="53">
        <f>INDEX('[3]10'!$C$6:$N$20,M$12,10)</f>
        <v>9</v>
      </c>
      <c r="N130" s="53">
        <f t="shared" si="18"/>
        <v>470</v>
      </c>
      <c r="O130" s="53">
        <f>INDEX('[3]10'!$C$6:$N$20,O$12,10)</f>
        <v>0</v>
      </c>
      <c r="P130" s="53">
        <f>INDEX('[3]10'!$C$6:$N$20,P$12,10)</f>
        <v>8</v>
      </c>
      <c r="Q130" s="53">
        <f t="shared" si="19"/>
        <v>478</v>
      </c>
      <c r="R130" s="53">
        <v>0</v>
      </c>
    </row>
    <row r="131" spans="1:18" ht="38.25">
      <c r="A131" s="51" t="s">
        <v>2627</v>
      </c>
      <c r="B131" s="53">
        <f>INDEX('[3]10'!$C$6:$N$20,B$12,11)</f>
        <v>4</v>
      </c>
      <c r="C131" s="53">
        <f>INDEX('[3]10'!$C$6:$N$20,C$12,11)</f>
        <v>313</v>
      </c>
      <c r="D131" s="53">
        <f>INDEX('[3]10'!$C$6:$N$20,D$12,11)</f>
        <v>6</v>
      </c>
      <c r="E131" s="53">
        <f>INDEX('[3]10'!$C$6:$N$20,E$12,11)</f>
        <v>19</v>
      </c>
      <c r="F131" s="53">
        <f>INDEX('[3]10'!$C$6:$N$20,F$12,11)</f>
        <v>14</v>
      </c>
      <c r="G131" s="53">
        <f>INDEX('[3]10'!$C$6:$N$20,G$12,11)</f>
        <v>1</v>
      </c>
      <c r="H131" s="53">
        <f>INDEX('[3]10'!$C$6:$N$20,H$12,11)</f>
        <v>0</v>
      </c>
      <c r="I131" s="53">
        <f>INDEX('[3]10'!$C$6:$N$20,I$12,11)</f>
        <v>1</v>
      </c>
      <c r="J131" s="53">
        <f>INDEX('[3]10'!$C$6:$N$20,J$12,11)</f>
        <v>0</v>
      </c>
      <c r="K131" s="53">
        <f>INDEX('[3]10'!$C$6:$N$20,K$12,11)</f>
        <v>3</v>
      </c>
      <c r="L131" s="53">
        <f>INDEX('[3]10'!$C$6:$N$20,L$12,11)</f>
        <v>0</v>
      </c>
      <c r="M131" s="53">
        <f>INDEX('[3]10'!$C$6:$N$20,M$12,11)</f>
        <v>1</v>
      </c>
      <c r="N131" s="53">
        <f t="shared" si="18"/>
        <v>362</v>
      </c>
      <c r="O131" s="53">
        <f>INDEX('[3]10'!$C$6:$N$20,O$12,11)</f>
        <v>0</v>
      </c>
      <c r="P131" s="53">
        <f>INDEX('[3]10'!$C$6:$N$20,P$12,11)</f>
        <v>6</v>
      </c>
      <c r="Q131" s="53">
        <f t="shared" si="19"/>
        <v>368</v>
      </c>
      <c r="R131" s="53">
        <v>0</v>
      </c>
    </row>
    <row r="132" spans="1:18" ht="25.5">
      <c r="A132" s="51" t="s">
        <v>2628</v>
      </c>
      <c r="B132" s="53">
        <f>INDEX('[3]10'!$C$6:$N$20,B$12,12)</f>
        <v>0</v>
      </c>
      <c r="C132" s="53">
        <f>INDEX('[3]10'!$C$6:$N$20,C$12,12)</f>
        <v>367</v>
      </c>
      <c r="D132" s="53">
        <f>INDEX('[3]10'!$C$6:$N$20,D$12,12)</f>
        <v>64</v>
      </c>
      <c r="E132" s="53">
        <f>INDEX('[3]10'!$C$6:$N$20,E$12,12)</f>
        <v>11</v>
      </c>
      <c r="F132" s="53">
        <f>INDEX('[3]10'!$C$6:$N$20,F$12,12)</f>
        <v>0</v>
      </c>
      <c r="G132" s="53">
        <f>INDEX('[3]10'!$C$6:$N$20,G$12,12)</f>
        <v>1</v>
      </c>
      <c r="H132" s="53">
        <f>INDEX('[3]10'!$C$6:$N$20,H$12,12)</f>
        <v>1</v>
      </c>
      <c r="I132" s="53">
        <f>INDEX('[3]10'!$C$6:$N$20,I$12,12)</f>
        <v>0</v>
      </c>
      <c r="J132" s="53">
        <f>INDEX('[3]10'!$C$6:$N$20,J$12,12)</f>
        <v>2</v>
      </c>
      <c r="K132" s="53">
        <f>INDEX('[3]10'!$C$6:$N$20,K$12,12)</f>
        <v>0</v>
      </c>
      <c r="L132" s="53">
        <f>INDEX('[3]10'!$C$6:$N$20,L$12,12)</f>
        <v>0</v>
      </c>
      <c r="M132" s="53">
        <f>INDEX('[3]10'!$C$6:$N$20,M$12,12)</f>
        <v>1</v>
      </c>
      <c r="N132" s="53">
        <f t="shared" si="18"/>
        <v>447</v>
      </c>
      <c r="O132" s="53">
        <f>INDEX('[3]10'!$C$6:$N$20,O$12,12)</f>
        <v>0</v>
      </c>
      <c r="P132" s="53">
        <f>INDEX('[3]10'!$C$6:$N$20,P$12,12)</f>
        <v>3</v>
      </c>
      <c r="Q132" s="53">
        <f t="shared" si="19"/>
        <v>450</v>
      </c>
      <c r="R132" s="53">
        <v>0</v>
      </c>
    </row>
    <row r="133" spans="1:18" ht="38.25">
      <c r="A133" s="51" t="s">
        <v>2629</v>
      </c>
      <c r="B133" s="53">
        <f>INDEX('[3]11'!$C$6:$N$20,B$12,1)</f>
        <v>0</v>
      </c>
      <c r="C133" s="53">
        <f>INDEX('[3]11'!$C$6:$N$20,C$12,1)</f>
        <v>572</v>
      </c>
      <c r="D133" s="53">
        <f>INDEX('[3]11'!$C$6:$N$20,D$12,1)</f>
        <v>12</v>
      </c>
      <c r="E133" s="53">
        <f>INDEX('[3]11'!$C$6:$N$20,E$12,1)</f>
        <v>5</v>
      </c>
      <c r="F133" s="53">
        <f>INDEX('[3]11'!$C$6:$N$20,F$12,1)</f>
        <v>0</v>
      </c>
      <c r="G133" s="53">
        <f>INDEX('[3]11'!$C$6:$N$20,G$12,1)</f>
        <v>0</v>
      </c>
      <c r="H133" s="53">
        <f>INDEX('[3]11'!$C$6:$N$20,H$12,1)</f>
        <v>0</v>
      </c>
      <c r="I133" s="53">
        <f>INDEX('[3]11'!$C$6:$N$20,I$12,1)</f>
        <v>1</v>
      </c>
      <c r="J133" s="53">
        <f>INDEX('[3]11'!$C$6:$N$20,J$12,1)</f>
        <v>0</v>
      </c>
      <c r="K133" s="53">
        <f>INDEX('[3]11'!$C$6:$N$20,K$12,1)</f>
        <v>1</v>
      </c>
      <c r="L133" s="53">
        <f>INDEX('[3]11'!$C$6:$N$20,L$12,1)</f>
        <v>0</v>
      </c>
      <c r="M133" s="53">
        <f>INDEX('[3]11'!$C$6:$N$20,M$12,1)</f>
        <v>3</v>
      </c>
      <c r="N133" s="53">
        <f>SUM(B133:M133)</f>
        <v>594</v>
      </c>
      <c r="O133" s="53">
        <f>INDEX('[3]11'!$C$6:$N$20,O$12,1)</f>
        <v>0</v>
      </c>
      <c r="P133" s="53">
        <f>INDEX('[3]11'!$C$6:$N$20,P$12,1)</f>
        <v>2</v>
      </c>
      <c r="Q133" s="53">
        <f>SUM(N133:P133)</f>
        <v>596</v>
      </c>
      <c r="R133" s="53">
        <v>0</v>
      </c>
    </row>
    <row r="134" spans="1:18" ht="25.5">
      <c r="A134" s="51" t="s">
        <v>2630</v>
      </c>
      <c r="B134" s="53">
        <f>INDEX('[3]11'!$C$6:$N$20,B$12,2)</f>
        <v>1</v>
      </c>
      <c r="C134" s="53">
        <f>INDEX('[3]11'!$C$6:$N$20,C$12,2)</f>
        <v>502</v>
      </c>
      <c r="D134" s="53">
        <f>INDEX('[3]11'!$C$6:$N$20,D$12,2)</f>
        <v>12</v>
      </c>
      <c r="E134" s="53">
        <f>INDEX('[3]11'!$C$6:$N$20,E$12,2)</f>
        <v>9</v>
      </c>
      <c r="F134" s="53">
        <f>INDEX('[3]11'!$C$6:$N$20,F$12,2)</f>
        <v>1</v>
      </c>
      <c r="G134" s="53">
        <f>INDEX('[3]11'!$C$6:$N$20,G$12,2)</f>
        <v>1</v>
      </c>
      <c r="H134" s="53">
        <f>INDEX('[3]11'!$C$6:$N$20,H$12,2)</f>
        <v>0</v>
      </c>
      <c r="I134" s="53">
        <f>INDEX('[3]11'!$C$6:$N$20,I$12,2)</f>
        <v>0</v>
      </c>
      <c r="J134" s="53">
        <f>INDEX('[3]11'!$C$6:$N$20,J$12,2)</f>
        <v>1</v>
      </c>
      <c r="K134" s="53">
        <f>INDEX('[3]11'!$C$6:$N$20,K$12,2)</f>
        <v>0</v>
      </c>
      <c r="L134" s="53">
        <f>INDEX('[3]11'!$C$6:$N$20,L$12,2)</f>
        <v>3</v>
      </c>
      <c r="M134" s="53">
        <f>INDEX('[3]11'!$C$6:$N$20,M$12,2)</f>
        <v>1</v>
      </c>
      <c r="N134" s="53">
        <f t="shared" ref="N134:N144" si="20">SUM(B134:M134)</f>
        <v>531</v>
      </c>
      <c r="O134" s="53">
        <f>INDEX('[3]11'!$C$6:$N$20,O$12,2)</f>
        <v>0</v>
      </c>
      <c r="P134" s="53">
        <f>INDEX('[3]11'!$C$6:$N$20,P$12,2)</f>
        <v>1</v>
      </c>
      <c r="Q134" s="53">
        <f t="shared" ref="Q134:Q144" si="21">SUM(N134:P134)</f>
        <v>532</v>
      </c>
      <c r="R134" s="53">
        <v>0</v>
      </c>
    </row>
    <row r="135" spans="1:18" ht="38.25">
      <c r="A135" s="51" t="s">
        <v>2631</v>
      </c>
      <c r="B135" s="53">
        <f>INDEX('[3]11'!$C$6:$N$20,B$12,3)</f>
        <v>9</v>
      </c>
      <c r="C135" s="53">
        <f>INDEX('[3]11'!$C$6:$N$20,C$12,3)</f>
        <v>615</v>
      </c>
      <c r="D135" s="53">
        <f>INDEX('[3]11'!$C$6:$N$20,D$12,3)</f>
        <v>88</v>
      </c>
      <c r="E135" s="53">
        <f>INDEX('[3]11'!$C$6:$N$20,E$12,3)</f>
        <v>34</v>
      </c>
      <c r="F135" s="53">
        <f>INDEX('[3]11'!$C$6:$N$20,F$12,3)</f>
        <v>2</v>
      </c>
      <c r="G135" s="53">
        <f>INDEX('[3]11'!$C$6:$N$20,G$12,3)</f>
        <v>0</v>
      </c>
      <c r="H135" s="53">
        <f>INDEX('[3]11'!$C$6:$N$20,H$12,3)</f>
        <v>1</v>
      </c>
      <c r="I135" s="53">
        <f>INDEX('[3]11'!$C$6:$N$20,I$12,3)</f>
        <v>2</v>
      </c>
      <c r="J135" s="53">
        <f>INDEX('[3]11'!$C$6:$N$20,J$12,3)</f>
        <v>0</v>
      </c>
      <c r="K135" s="53">
        <f>INDEX('[3]11'!$C$6:$N$20,K$12,3)</f>
        <v>0</v>
      </c>
      <c r="L135" s="53">
        <f>INDEX('[3]11'!$C$6:$N$20,L$12,3)</f>
        <v>0</v>
      </c>
      <c r="M135" s="53">
        <f>INDEX('[3]11'!$C$6:$N$20,M$12,3)</f>
        <v>5</v>
      </c>
      <c r="N135" s="53">
        <f t="shared" si="20"/>
        <v>756</v>
      </c>
      <c r="O135" s="53">
        <f>INDEX('[3]11'!$C$6:$N$20,O$12,3)</f>
        <v>0</v>
      </c>
      <c r="P135" s="53">
        <f>INDEX('[3]11'!$C$6:$N$20,P$12,3)</f>
        <v>3</v>
      </c>
      <c r="Q135" s="53">
        <f t="shared" si="21"/>
        <v>759</v>
      </c>
      <c r="R135" s="53">
        <v>0</v>
      </c>
    </row>
    <row r="136" spans="1:18" ht="38.25">
      <c r="A136" s="51" t="s">
        <v>2632</v>
      </c>
      <c r="B136" s="53">
        <f>INDEX('[3]11'!$C$6:$N$20,B$12,4)</f>
        <v>39</v>
      </c>
      <c r="C136" s="53">
        <f>INDEX('[3]11'!$C$6:$N$20,C$12,4)</f>
        <v>530</v>
      </c>
      <c r="D136" s="53">
        <f>INDEX('[3]11'!$C$6:$N$20,D$12,4)</f>
        <v>76</v>
      </c>
      <c r="E136" s="53">
        <f>INDEX('[3]11'!$C$6:$N$20,E$12,4)</f>
        <v>26</v>
      </c>
      <c r="F136" s="53">
        <f>INDEX('[3]11'!$C$6:$N$20,F$12,4)</f>
        <v>3</v>
      </c>
      <c r="G136" s="53">
        <f>INDEX('[3]11'!$C$6:$N$20,G$12,4)</f>
        <v>1</v>
      </c>
      <c r="H136" s="53">
        <f>INDEX('[3]11'!$C$6:$N$20,H$12,4)</f>
        <v>0</v>
      </c>
      <c r="I136" s="53">
        <f>INDEX('[3]11'!$C$6:$N$20,I$12,4)</f>
        <v>3</v>
      </c>
      <c r="J136" s="53">
        <f>INDEX('[3]11'!$C$6:$N$20,J$12,4)</f>
        <v>1</v>
      </c>
      <c r="K136" s="53">
        <f>INDEX('[3]11'!$C$6:$N$20,K$12,4)</f>
        <v>4</v>
      </c>
      <c r="L136" s="53">
        <f>INDEX('[3]11'!$C$6:$N$20,L$12,4)</f>
        <v>1</v>
      </c>
      <c r="M136" s="53">
        <f>INDEX('[3]11'!$C$6:$N$20,M$12,4)</f>
        <v>5</v>
      </c>
      <c r="N136" s="53">
        <f t="shared" si="20"/>
        <v>689</v>
      </c>
      <c r="O136" s="53">
        <f>INDEX('[3]11'!$C$6:$N$20,O$12,4)</f>
        <v>0</v>
      </c>
      <c r="P136" s="53">
        <f>INDEX('[3]11'!$C$6:$N$20,P$12,4)</f>
        <v>1</v>
      </c>
      <c r="Q136" s="53">
        <f t="shared" si="21"/>
        <v>690</v>
      </c>
      <c r="R136" s="53">
        <v>0</v>
      </c>
    </row>
    <row r="137" spans="1:18" ht="38.25">
      <c r="A137" s="51" t="s">
        <v>2633</v>
      </c>
      <c r="B137" s="53">
        <f>INDEX('[3]11'!$C$6:$N$20,B$12,5)</f>
        <v>11</v>
      </c>
      <c r="C137" s="53">
        <f>INDEX('[3]11'!$C$6:$N$20,C$12,5)</f>
        <v>334</v>
      </c>
      <c r="D137" s="53">
        <f>INDEX('[3]11'!$C$6:$N$20,D$12,5)</f>
        <v>30</v>
      </c>
      <c r="E137" s="53">
        <f>INDEX('[3]11'!$C$6:$N$20,E$12,5)</f>
        <v>6</v>
      </c>
      <c r="F137" s="53">
        <f>INDEX('[3]11'!$C$6:$N$20,F$12,5)</f>
        <v>2</v>
      </c>
      <c r="G137" s="53">
        <f>INDEX('[3]11'!$C$6:$N$20,G$12,5)</f>
        <v>0</v>
      </c>
      <c r="H137" s="53">
        <f>INDEX('[3]11'!$C$6:$N$20,H$12,5)</f>
        <v>0</v>
      </c>
      <c r="I137" s="53">
        <f>INDEX('[3]11'!$C$6:$N$20,I$12,5)</f>
        <v>0</v>
      </c>
      <c r="J137" s="53">
        <f>INDEX('[3]11'!$C$6:$N$20,J$12,5)</f>
        <v>0</v>
      </c>
      <c r="K137" s="53">
        <f>INDEX('[3]11'!$C$6:$N$20,K$12,5)</f>
        <v>0</v>
      </c>
      <c r="L137" s="53">
        <f>INDEX('[3]11'!$C$6:$N$20,L$12,5)</f>
        <v>1</v>
      </c>
      <c r="M137" s="53">
        <f>INDEX('[3]11'!$C$6:$N$20,M$12,5)</f>
        <v>1</v>
      </c>
      <c r="N137" s="53">
        <f t="shared" si="20"/>
        <v>385</v>
      </c>
      <c r="O137" s="53">
        <f>INDEX('[3]11'!$C$6:$N$20,O$12,5)</f>
        <v>0</v>
      </c>
      <c r="P137" s="53">
        <f>INDEX('[3]11'!$C$6:$N$20,P$12,5)</f>
        <v>0</v>
      </c>
      <c r="Q137" s="53">
        <f t="shared" si="21"/>
        <v>385</v>
      </c>
      <c r="R137" s="53">
        <v>0</v>
      </c>
    </row>
    <row r="138" spans="1:18" ht="38.25">
      <c r="A138" s="51" t="s">
        <v>2634</v>
      </c>
      <c r="B138" s="53">
        <f>INDEX('[3]11'!$C$6:$N$20,B$12,6)</f>
        <v>33</v>
      </c>
      <c r="C138" s="53">
        <f>INDEX('[3]11'!$C$6:$N$20,C$12,6)</f>
        <v>518</v>
      </c>
      <c r="D138" s="53">
        <f>INDEX('[3]11'!$C$6:$N$20,D$12,6)</f>
        <v>75</v>
      </c>
      <c r="E138" s="53">
        <f>INDEX('[3]11'!$C$6:$N$20,E$12,6)</f>
        <v>9</v>
      </c>
      <c r="F138" s="53">
        <f>INDEX('[3]11'!$C$6:$N$20,F$12,6)</f>
        <v>3</v>
      </c>
      <c r="G138" s="53">
        <f>INDEX('[3]11'!$C$6:$N$20,G$12,6)</f>
        <v>1</v>
      </c>
      <c r="H138" s="53">
        <f>INDEX('[3]11'!$C$6:$N$20,H$12,6)</f>
        <v>0</v>
      </c>
      <c r="I138" s="53">
        <f>INDEX('[3]11'!$C$6:$N$20,I$12,6)</f>
        <v>1</v>
      </c>
      <c r="J138" s="53">
        <f>INDEX('[3]11'!$C$6:$N$20,J$12,6)</f>
        <v>1</v>
      </c>
      <c r="K138" s="53">
        <f>INDEX('[3]11'!$C$6:$N$20,K$12,6)</f>
        <v>3</v>
      </c>
      <c r="L138" s="53">
        <f>INDEX('[3]11'!$C$6:$N$20,L$12,6)</f>
        <v>2</v>
      </c>
      <c r="M138" s="53">
        <f>INDEX('[3]11'!$C$6:$N$20,M$12,6)</f>
        <v>2</v>
      </c>
      <c r="N138" s="53">
        <f t="shared" si="20"/>
        <v>648</v>
      </c>
      <c r="O138" s="53">
        <f>INDEX('[3]11'!$C$6:$N$20,O$12,6)</f>
        <v>0</v>
      </c>
      <c r="P138" s="53">
        <f>INDEX('[3]11'!$C$6:$N$20,P$12,6)</f>
        <v>3</v>
      </c>
      <c r="Q138" s="53">
        <f t="shared" si="21"/>
        <v>651</v>
      </c>
      <c r="R138" s="53">
        <v>0</v>
      </c>
    </row>
    <row r="139" spans="1:18" ht="38.25">
      <c r="A139" s="51" t="s">
        <v>2635</v>
      </c>
      <c r="B139" s="53">
        <f>INDEX('[3]11'!$C$6:$N$20,B$12,7)</f>
        <v>2</v>
      </c>
      <c r="C139" s="53">
        <f>INDEX('[3]11'!$C$6:$N$20,C$12,7)</f>
        <v>413</v>
      </c>
      <c r="D139" s="53">
        <f>INDEX('[3]11'!$C$6:$N$20,D$12,7)</f>
        <v>143</v>
      </c>
      <c r="E139" s="53">
        <f>INDEX('[3]11'!$C$6:$N$20,E$12,7)</f>
        <v>10</v>
      </c>
      <c r="F139" s="53">
        <f>INDEX('[3]11'!$C$6:$N$20,F$12,7)</f>
        <v>3</v>
      </c>
      <c r="G139" s="53">
        <f>INDEX('[3]11'!$C$6:$N$20,G$12,7)</f>
        <v>1</v>
      </c>
      <c r="H139" s="53">
        <f>INDEX('[3]11'!$C$6:$N$20,H$12,7)</f>
        <v>0</v>
      </c>
      <c r="I139" s="53">
        <f>INDEX('[3]11'!$C$6:$N$20,I$12,7)</f>
        <v>0</v>
      </c>
      <c r="J139" s="53">
        <f>INDEX('[3]11'!$C$6:$N$20,J$12,7)</f>
        <v>0</v>
      </c>
      <c r="K139" s="53">
        <f>INDEX('[3]11'!$C$6:$N$20,K$12,7)</f>
        <v>0</v>
      </c>
      <c r="L139" s="53">
        <f>INDEX('[3]11'!$C$6:$N$20,L$12,7)</f>
        <v>0</v>
      </c>
      <c r="M139" s="53">
        <f>INDEX('[3]11'!$C$6:$N$20,M$12,7)</f>
        <v>2</v>
      </c>
      <c r="N139" s="53">
        <f t="shared" si="20"/>
        <v>574</v>
      </c>
      <c r="O139" s="53">
        <f>INDEX('[3]11'!$C$6:$N$20,O$12,7)</f>
        <v>0</v>
      </c>
      <c r="P139" s="53">
        <f>INDEX('[3]11'!$C$6:$N$20,P$12,7)</f>
        <v>3</v>
      </c>
      <c r="Q139" s="53">
        <f t="shared" si="21"/>
        <v>577</v>
      </c>
      <c r="R139" s="53">
        <v>0</v>
      </c>
    </row>
    <row r="140" spans="1:18" ht="38.25">
      <c r="A140" s="51" t="s">
        <v>2636</v>
      </c>
      <c r="B140" s="53">
        <f>INDEX('[3]11'!$C$6:$N$20,B$12,8)</f>
        <v>5</v>
      </c>
      <c r="C140" s="53">
        <f>INDEX('[3]11'!$C$6:$N$20,C$12,8)</f>
        <v>522</v>
      </c>
      <c r="D140" s="53">
        <f>INDEX('[3]11'!$C$6:$N$20,D$12,8)</f>
        <v>15</v>
      </c>
      <c r="E140" s="53">
        <f>INDEX('[3]11'!$C$6:$N$20,E$12,8)</f>
        <v>15</v>
      </c>
      <c r="F140" s="53">
        <f>INDEX('[3]11'!$C$6:$N$20,F$12,8)</f>
        <v>0</v>
      </c>
      <c r="G140" s="53">
        <f>INDEX('[3]11'!$C$6:$N$20,G$12,8)</f>
        <v>2</v>
      </c>
      <c r="H140" s="53">
        <f>INDEX('[3]11'!$C$6:$N$20,H$12,8)</f>
        <v>2</v>
      </c>
      <c r="I140" s="53">
        <f>INDEX('[3]11'!$C$6:$N$20,I$12,8)</f>
        <v>0</v>
      </c>
      <c r="J140" s="53">
        <f>INDEX('[3]11'!$C$6:$N$20,J$12,8)</f>
        <v>1</v>
      </c>
      <c r="K140" s="53">
        <f>INDEX('[3]11'!$C$6:$N$20,K$12,8)</f>
        <v>1</v>
      </c>
      <c r="L140" s="53">
        <f>INDEX('[3]11'!$C$6:$N$20,L$12,8)</f>
        <v>2</v>
      </c>
      <c r="M140" s="53">
        <f>INDEX('[3]11'!$C$6:$N$20,M$12,8)</f>
        <v>3</v>
      </c>
      <c r="N140" s="53">
        <f t="shared" si="20"/>
        <v>568</v>
      </c>
      <c r="O140" s="53">
        <f>INDEX('[3]11'!$C$6:$N$20,O$12,8)</f>
        <v>0</v>
      </c>
      <c r="P140" s="53">
        <f>INDEX('[3]11'!$C$6:$N$20,P$12,8)</f>
        <v>2</v>
      </c>
      <c r="Q140" s="53">
        <f t="shared" si="21"/>
        <v>570</v>
      </c>
      <c r="R140" s="53">
        <v>0</v>
      </c>
    </row>
    <row r="141" spans="1:18" ht="25.5">
      <c r="A141" s="51" t="s">
        <v>2637</v>
      </c>
      <c r="B141" s="53">
        <f>INDEX('[3]11'!$C$6:$N$20,B$12,9)</f>
        <v>23</v>
      </c>
      <c r="C141" s="53">
        <f>INDEX('[3]11'!$C$6:$N$20,C$12,9)</f>
        <v>409</v>
      </c>
      <c r="D141" s="53">
        <f>INDEX('[3]11'!$C$6:$N$20,D$12,9)</f>
        <v>58</v>
      </c>
      <c r="E141" s="53">
        <f>INDEX('[3]11'!$C$6:$N$20,E$12,9)</f>
        <v>13</v>
      </c>
      <c r="F141" s="53">
        <f>INDEX('[3]11'!$C$6:$N$20,F$12,9)</f>
        <v>0</v>
      </c>
      <c r="G141" s="53">
        <f>INDEX('[3]11'!$C$6:$N$20,G$12,9)</f>
        <v>1</v>
      </c>
      <c r="H141" s="53">
        <f>INDEX('[3]11'!$C$6:$N$20,H$12,9)</f>
        <v>0</v>
      </c>
      <c r="I141" s="53">
        <f>INDEX('[3]11'!$C$6:$N$20,I$12,9)</f>
        <v>0</v>
      </c>
      <c r="J141" s="53">
        <f>INDEX('[3]11'!$C$6:$N$20,J$12,9)</f>
        <v>0</v>
      </c>
      <c r="K141" s="53">
        <f>INDEX('[3]11'!$C$6:$N$20,K$12,9)</f>
        <v>0</v>
      </c>
      <c r="L141" s="53">
        <f>INDEX('[3]11'!$C$6:$N$20,L$12,9)</f>
        <v>0</v>
      </c>
      <c r="M141" s="53">
        <f>INDEX('[3]11'!$C$6:$N$20,M$12,9)</f>
        <v>2</v>
      </c>
      <c r="N141" s="53">
        <f t="shared" si="20"/>
        <v>506</v>
      </c>
      <c r="O141" s="53">
        <f>INDEX('[3]11'!$C$6:$N$20,O$12,9)</f>
        <v>0</v>
      </c>
      <c r="P141" s="53">
        <f>INDEX('[3]11'!$C$6:$N$20,P$12,9)</f>
        <v>2</v>
      </c>
      <c r="Q141" s="53">
        <f t="shared" si="21"/>
        <v>508</v>
      </c>
      <c r="R141" s="53">
        <v>0</v>
      </c>
    </row>
    <row r="142" spans="1:18" ht="25.5">
      <c r="A142" s="51" t="s">
        <v>2638</v>
      </c>
      <c r="B142" s="53">
        <f>INDEX('[3]11'!$C$6:$N$20,B$12,10)</f>
        <v>11</v>
      </c>
      <c r="C142" s="53">
        <f>INDEX('[3]11'!$C$6:$N$20,C$12,10)</f>
        <v>300</v>
      </c>
      <c r="D142" s="53">
        <f>INDEX('[3]11'!$C$6:$N$20,D$12,10)</f>
        <v>73</v>
      </c>
      <c r="E142" s="53">
        <f>INDEX('[3]11'!$C$6:$N$20,E$12,10)</f>
        <v>57</v>
      </c>
      <c r="F142" s="53">
        <f>INDEX('[3]11'!$C$6:$N$20,F$12,10)</f>
        <v>4</v>
      </c>
      <c r="G142" s="53">
        <f>INDEX('[3]11'!$C$6:$N$20,G$12,10)</f>
        <v>2</v>
      </c>
      <c r="H142" s="53">
        <f>INDEX('[3]11'!$C$6:$N$20,H$12,10)</f>
        <v>0</v>
      </c>
      <c r="I142" s="53">
        <f>INDEX('[3]11'!$C$6:$N$20,I$12,10)</f>
        <v>0</v>
      </c>
      <c r="J142" s="53">
        <f>INDEX('[3]11'!$C$6:$N$20,J$12,10)</f>
        <v>0</v>
      </c>
      <c r="K142" s="53">
        <f>INDEX('[3]11'!$C$6:$N$20,K$12,10)</f>
        <v>1</v>
      </c>
      <c r="L142" s="53">
        <f>INDEX('[3]11'!$C$6:$N$20,L$12,10)</f>
        <v>1</v>
      </c>
      <c r="M142" s="53">
        <f>INDEX('[3]11'!$C$6:$N$20,M$12,10)</f>
        <v>4</v>
      </c>
      <c r="N142" s="53">
        <f t="shared" si="20"/>
        <v>453</v>
      </c>
      <c r="O142" s="53">
        <f>INDEX('[3]11'!$C$6:$N$20,O$12,10)</f>
        <v>0</v>
      </c>
      <c r="P142" s="53">
        <f>INDEX('[3]11'!$C$6:$N$20,P$12,10)</f>
        <v>2</v>
      </c>
      <c r="Q142" s="53">
        <f t="shared" si="21"/>
        <v>455</v>
      </c>
      <c r="R142" s="53">
        <v>0</v>
      </c>
    </row>
    <row r="143" spans="1:18" ht="38.25">
      <c r="A143" s="51" t="s">
        <v>2639</v>
      </c>
      <c r="B143" s="53">
        <f>INDEX('[3]11'!$C$6:$N$20,B$12,11)</f>
        <v>10</v>
      </c>
      <c r="C143" s="53">
        <f>INDEX('[3]11'!$C$6:$N$20,C$12,11)</f>
        <v>474</v>
      </c>
      <c r="D143" s="53">
        <f>INDEX('[3]11'!$C$6:$N$20,D$12,11)</f>
        <v>68</v>
      </c>
      <c r="E143" s="53">
        <f>INDEX('[3]11'!$C$6:$N$20,E$12,11)</f>
        <v>42</v>
      </c>
      <c r="F143" s="53">
        <f>INDEX('[3]11'!$C$6:$N$20,F$12,11)</f>
        <v>4</v>
      </c>
      <c r="G143" s="53">
        <f>INDEX('[3]11'!$C$6:$N$20,G$12,11)</f>
        <v>1</v>
      </c>
      <c r="H143" s="53">
        <f>INDEX('[3]11'!$C$6:$N$20,H$12,11)</f>
        <v>1</v>
      </c>
      <c r="I143" s="53">
        <f>INDEX('[3]11'!$C$6:$N$20,I$12,11)</f>
        <v>0</v>
      </c>
      <c r="J143" s="53">
        <f>INDEX('[3]11'!$C$6:$N$20,J$12,11)</f>
        <v>1</v>
      </c>
      <c r="K143" s="53">
        <f>INDEX('[3]11'!$C$6:$N$20,K$12,11)</f>
        <v>0</v>
      </c>
      <c r="L143" s="53">
        <f>INDEX('[3]11'!$C$6:$N$20,L$12,11)</f>
        <v>0</v>
      </c>
      <c r="M143" s="53">
        <f>INDEX('[3]11'!$C$6:$N$20,M$12,11)</f>
        <v>1</v>
      </c>
      <c r="N143" s="53">
        <f t="shared" si="20"/>
        <v>602</v>
      </c>
      <c r="O143" s="53">
        <f>INDEX('[3]11'!$C$6:$N$20,O$12,11)</f>
        <v>0</v>
      </c>
      <c r="P143" s="53">
        <f>INDEX('[3]11'!$C$6:$N$20,P$12,11)</f>
        <v>8</v>
      </c>
      <c r="Q143" s="53">
        <f t="shared" si="21"/>
        <v>610</v>
      </c>
      <c r="R143" s="53">
        <v>0</v>
      </c>
    </row>
    <row r="144" spans="1:18" ht="25.5">
      <c r="A144" s="51" t="s">
        <v>2640</v>
      </c>
      <c r="B144" s="53">
        <f>INDEX('[3]11'!$C$6:$N$20,B$12,12)</f>
        <v>7</v>
      </c>
      <c r="C144" s="53">
        <f>INDEX('[3]11'!$C$6:$N$20,C$12,12)</f>
        <v>525</v>
      </c>
      <c r="D144" s="53">
        <f>INDEX('[3]11'!$C$6:$N$20,D$12,12)</f>
        <v>170</v>
      </c>
      <c r="E144" s="53">
        <f>INDEX('[3]11'!$C$6:$N$20,E$12,12)</f>
        <v>32</v>
      </c>
      <c r="F144" s="53">
        <f>INDEX('[3]11'!$C$6:$N$20,F$12,12)</f>
        <v>6</v>
      </c>
      <c r="G144" s="53">
        <f>INDEX('[3]11'!$C$6:$N$20,G$12,12)</f>
        <v>2</v>
      </c>
      <c r="H144" s="53">
        <f>INDEX('[3]11'!$C$6:$N$20,H$12,12)</f>
        <v>1</v>
      </c>
      <c r="I144" s="53">
        <f>INDEX('[3]11'!$C$6:$N$20,I$12,12)</f>
        <v>2</v>
      </c>
      <c r="J144" s="53">
        <f>INDEX('[3]11'!$C$6:$N$20,J$12,12)</f>
        <v>0</v>
      </c>
      <c r="K144" s="53">
        <f>INDEX('[3]11'!$C$6:$N$20,K$12,12)</f>
        <v>4</v>
      </c>
      <c r="L144" s="53">
        <f>INDEX('[3]11'!$C$6:$N$20,L$12,12)</f>
        <v>4</v>
      </c>
      <c r="M144" s="53">
        <f>INDEX('[3]11'!$C$6:$N$20,M$12,12)</f>
        <v>6</v>
      </c>
      <c r="N144" s="53">
        <f t="shared" si="20"/>
        <v>759</v>
      </c>
      <c r="O144" s="53">
        <f>INDEX('[3]11'!$C$6:$N$20,O$12,12)</f>
        <v>0</v>
      </c>
      <c r="P144" s="53">
        <f>INDEX('[3]11'!$C$6:$N$20,P$12,12)</f>
        <v>4</v>
      </c>
      <c r="Q144" s="53">
        <f t="shared" si="21"/>
        <v>763</v>
      </c>
      <c r="R144" s="53">
        <v>0</v>
      </c>
    </row>
    <row r="145" spans="1:18" ht="25.5">
      <c r="A145" s="51" t="s">
        <v>2641</v>
      </c>
      <c r="B145" s="53">
        <f>INDEX('[3]12'!$C$6:$N$20,B$12,1)</f>
        <v>14</v>
      </c>
      <c r="C145" s="53">
        <f>INDEX('[3]12'!$C$6:$N$20,C$12,1)</f>
        <v>412</v>
      </c>
      <c r="D145" s="53">
        <f>INDEX('[3]12'!$C$6:$N$20,D$12,1)</f>
        <v>115</v>
      </c>
      <c r="E145" s="53">
        <f>INDEX('[3]12'!$C$6:$N$20,E$12,1)</f>
        <v>20</v>
      </c>
      <c r="F145" s="53">
        <f>INDEX('[3]12'!$C$6:$N$20,F$12,1)</f>
        <v>5</v>
      </c>
      <c r="G145" s="53">
        <f>INDEX('[3]12'!$C$6:$N$20,G$12,1)</f>
        <v>2</v>
      </c>
      <c r="H145" s="53">
        <f>INDEX('[3]12'!$C$6:$N$20,H$12,1)</f>
        <v>1</v>
      </c>
      <c r="I145" s="53">
        <f>INDEX('[3]12'!$C$6:$N$20,I$12,1)</f>
        <v>1</v>
      </c>
      <c r="J145" s="53">
        <f>INDEX('[3]12'!$C$6:$N$20,J$12,1)</f>
        <v>1</v>
      </c>
      <c r="K145" s="53">
        <f>INDEX('[3]12'!$C$6:$N$20,K$12,1)</f>
        <v>0</v>
      </c>
      <c r="L145" s="53">
        <f>INDEX('[3]12'!$C$6:$N$20,L$12,1)</f>
        <v>0</v>
      </c>
      <c r="M145" s="53">
        <f>INDEX('[3]12'!$C$6:$N$20,M$12,1)</f>
        <v>1</v>
      </c>
      <c r="N145" s="53">
        <f>SUM(B145:M145)</f>
        <v>572</v>
      </c>
      <c r="O145" s="53">
        <f>INDEX('[3]12'!$C$6:$N$20,O$12,1)</f>
        <v>0</v>
      </c>
      <c r="P145" s="53">
        <f>INDEX('[3]12'!$C$6:$N$20,P$12,1)</f>
        <v>5</v>
      </c>
      <c r="Q145" s="53">
        <f>SUM(N145:P145)</f>
        <v>577</v>
      </c>
      <c r="R145" s="53">
        <v>0</v>
      </c>
    </row>
    <row r="146" spans="1:18" ht="38.25">
      <c r="A146" s="51" t="s">
        <v>2642</v>
      </c>
      <c r="B146" s="53">
        <f>INDEX('[3]12'!$C$6:$N$20,B$12,2)</f>
        <v>10</v>
      </c>
      <c r="C146" s="53">
        <f>INDEX('[3]12'!$C$6:$N$20,C$12,2)</f>
        <v>484</v>
      </c>
      <c r="D146" s="53">
        <f>INDEX('[3]12'!$C$6:$N$20,D$12,2)</f>
        <v>32</v>
      </c>
      <c r="E146" s="53">
        <f>INDEX('[3]12'!$C$6:$N$20,E$12,2)</f>
        <v>14</v>
      </c>
      <c r="F146" s="53">
        <f>INDEX('[3]12'!$C$6:$N$20,F$12,2)</f>
        <v>1</v>
      </c>
      <c r="G146" s="53">
        <f>INDEX('[3]12'!$C$6:$N$20,G$12,2)</f>
        <v>0</v>
      </c>
      <c r="H146" s="53">
        <f>INDEX('[3]12'!$C$6:$N$20,H$12,2)</f>
        <v>0</v>
      </c>
      <c r="I146" s="53">
        <f>INDEX('[3]12'!$C$6:$N$20,I$12,2)</f>
        <v>1</v>
      </c>
      <c r="J146" s="53">
        <f>INDEX('[3]12'!$C$6:$N$20,J$12,2)</f>
        <v>1</v>
      </c>
      <c r="K146" s="53">
        <f>INDEX('[3]12'!$C$6:$N$20,K$12,2)</f>
        <v>1</v>
      </c>
      <c r="L146" s="53">
        <f>INDEX('[3]12'!$C$6:$N$20,L$12,2)</f>
        <v>2</v>
      </c>
      <c r="M146" s="53">
        <f>INDEX('[3]12'!$C$6:$N$20,M$12,2)</f>
        <v>3</v>
      </c>
      <c r="N146" s="53">
        <f t="shared" ref="N146:N156" si="22">SUM(B146:M146)</f>
        <v>549</v>
      </c>
      <c r="O146" s="53">
        <f>INDEX('[3]12'!$C$6:$N$20,O$12,2)</f>
        <v>0</v>
      </c>
      <c r="P146" s="53">
        <f>INDEX('[3]12'!$C$6:$N$20,P$12,2)</f>
        <v>1</v>
      </c>
      <c r="Q146" s="53">
        <f t="shared" ref="Q146:Q156" si="23">SUM(N146:P146)</f>
        <v>550</v>
      </c>
      <c r="R146" s="53">
        <v>0</v>
      </c>
    </row>
    <row r="147" spans="1:18" ht="25.5">
      <c r="A147" s="51" t="s">
        <v>2643</v>
      </c>
      <c r="B147" s="53">
        <f>INDEX('[3]12'!$C$6:$N$20,B$12,3)</f>
        <v>2</v>
      </c>
      <c r="C147" s="53">
        <f>INDEX('[3]12'!$C$6:$N$20,C$12,3)</f>
        <v>384</v>
      </c>
      <c r="D147" s="53">
        <f>INDEX('[3]12'!$C$6:$N$20,D$12,3)</f>
        <v>17</v>
      </c>
      <c r="E147" s="53">
        <f>INDEX('[3]12'!$C$6:$N$20,E$12,3)</f>
        <v>25</v>
      </c>
      <c r="F147" s="53">
        <f>INDEX('[3]12'!$C$6:$N$20,F$12,3)</f>
        <v>0</v>
      </c>
      <c r="G147" s="53">
        <f>INDEX('[3]12'!$C$6:$N$20,G$12,3)</f>
        <v>0</v>
      </c>
      <c r="H147" s="53">
        <f>INDEX('[3]12'!$C$6:$N$20,H$12,3)</f>
        <v>0</v>
      </c>
      <c r="I147" s="53">
        <f>INDEX('[3]12'!$C$6:$N$20,I$12,3)</f>
        <v>0</v>
      </c>
      <c r="J147" s="53">
        <f>INDEX('[3]12'!$C$6:$N$20,J$12,3)</f>
        <v>1</v>
      </c>
      <c r="K147" s="53">
        <f>INDEX('[3]12'!$C$6:$N$20,K$12,3)</f>
        <v>0</v>
      </c>
      <c r="L147" s="53">
        <f>INDEX('[3]12'!$C$6:$N$20,L$12,3)</f>
        <v>3</v>
      </c>
      <c r="M147" s="53">
        <f>INDEX('[3]12'!$C$6:$N$20,M$12,3)</f>
        <v>0</v>
      </c>
      <c r="N147" s="53">
        <f t="shared" si="22"/>
        <v>432</v>
      </c>
      <c r="O147" s="53">
        <f>INDEX('[3]12'!$C$6:$N$20,O$12,3)</f>
        <v>0</v>
      </c>
      <c r="P147" s="53">
        <f>INDEX('[3]12'!$C$6:$N$20,P$12,3)</f>
        <v>3</v>
      </c>
      <c r="Q147" s="53">
        <f t="shared" si="23"/>
        <v>435</v>
      </c>
      <c r="R147" s="53">
        <v>0</v>
      </c>
    </row>
    <row r="148" spans="1:18" ht="25.5">
      <c r="A148" s="51" t="s">
        <v>2644</v>
      </c>
      <c r="B148" s="53">
        <f>INDEX('[3]12'!$C$6:$N$20,B$12,4)</f>
        <v>10</v>
      </c>
      <c r="C148" s="53">
        <f>INDEX('[3]12'!$C$6:$N$20,C$12,4)</f>
        <v>264</v>
      </c>
      <c r="D148" s="53">
        <f>INDEX('[3]12'!$C$6:$N$20,D$12,4)</f>
        <v>9</v>
      </c>
      <c r="E148" s="53">
        <f>INDEX('[3]12'!$C$6:$N$20,E$12,4)</f>
        <v>5</v>
      </c>
      <c r="F148" s="53">
        <f>INDEX('[3]12'!$C$6:$N$20,F$12,4)</f>
        <v>2</v>
      </c>
      <c r="G148" s="53">
        <f>INDEX('[3]12'!$C$6:$N$20,G$12,4)</f>
        <v>3</v>
      </c>
      <c r="H148" s="53">
        <f>INDEX('[3]12'!$C$6:$N$20,H$12,4)</f>
        <v>1</v>
      </c>
      <c r="I148" s="53">
        <f>INDEX('[3]12'!$C$6:$N$20,I$12,4)</f>
        <v>2</v>
      </c>
      <c r="J148" s="53">
        <f>INDEX('[3]12'!$C$6:$N$20,J$12,4)</f>
        <v>0</v>
      </c>
      <c r="K148" s="53">
        <f>INDEX('[3]12'!$C$6:$N$20,K$12,4)</f>
        <v>0</v>
      </c>
      <c r="L148" s="53">
        <f>INDEX('[3]12'!$C$6:$N$20,L$12,4)</f>
        <v>1</v>
      </c>
      <c r="M148" s="53">
        <f>INDEX('[3]12'!$C$6:$N$20,M$12,4)</f>
        <v>6</v>
      </c>
      <c r="N148" s="53">
        <f t="shared" si="22"/>
        <v>303</v>
      </c>
      <c r="O148" s="53">
        <f>INDEX('[3]12'!$C$6:$N$20,O$12,4)</f>
        <v>0</v>
      </c>
      <c r="P148" s="53">
        <f>INDEX('[3]12'!$C$6:$N$20,P$12,4)</f>
        <v>1</v>
      </c>
      <c r="Q148" s="53">
        <f t="shared" si="23"/>
        <v>304</v>
      </c>
      <c r="R148" s="53">
        <v>0</v>
      </c>
    </row>
    <row r="149" spans="1:18" ht="25.5">
      <c r="A149" s="51" t="s">
        <v>2645</v>
      </c>
      <c r="B149" s="53">
        <f>INDEX('[3]12'!$C$6:$N$20,B$12,5)</f>
        <v>1</v>
      </c>
      <c r="C149" s="53">
        <f>INDEX('[3]12'!$C$6:$N$20,C$12,5)</f>
        <v>377</v>
      </c>
      <c r="D149" s="53">
        <f>INDEX('[3]12'!$C$6:$N$20,D$12,5)</f>
        <v>28</v>
      </c>
      <c r="E149" s="53">
        <f>INDEX('[3]12'!$C$6:$N$20,E$12,5)</f>
        <v>44</v>
      </c>
      <c r="F149" s="53">
        <f>INDEX('[3]12'!$C$6:$N$20,F$12,5)</f>
        <v>1</v>
      </c>
      <c r="G149" s="53">
        <f>INDEX('[3]12'!$C$6:$N$20,G$12,5)</f>
        <v>0</v>
      </c>
      <c r="H149" s="53">
        <f>INDEX('[3]12'!$C$6:$N$20,H$12,5)</f>
        <v>1</v>
      </c>
      <c r="I149" s="53">
        <f>INDEX('[3]12'!$C$6:$N$20,I$12,5)</f>
        <v>0</v>
      </c>
      <c r="J149" s="53">
        <f>INDEX('[3]12'!$C$6:$N$20,J$12,5)</f>
        <v>1</v>
      </c>
      <c r="K149" s="53">
        <f>INDEX('[3]12'!$C$6:$N$20,K$12,5)</f>
        <v>0</v>
      </c>
      <c r="L149" s="53">
        <f>INDEX('[3]12'!$C$6:$N$20,L$12,5)</f>
        <v>0</v>
      </c>
      <c r="M149" s="53">
        <f>INDEX('[3]12'!$C$6:$N$20,M$12,5)</f>
        <v>4</v>
      </c>
      <c r="N149" s="53">
        <f t="shared" si="22"/>
        <v>457</v>
      </c>
      <c r="O149" s="53">
        <f>INDEX('[3]12'!$C$6:$N$20,O$12,5)</f>
        <v>0</v>
      </c>
      <c r="P149" s="53">
        <f>INDEX('[3]12'!$C$6:$N$20,P$12,5)</f>
        <v>3</v>
      </c>
      <c r="Q149" s="53">
        <f t="shared" si="23"/>
        <v>460</v>
      </c>
      <c r="R149" s="53">
        <v>0</v>
      </c>
    </row>
    <row r="150" spans="1:18" ht="25.5">
      <c r="A150" s="51" t="s">
        <v>2646</v>
      </c>
      <c r="B150" s="53">
        <f>INDEX('[3]12'!$C$6:$N$20,B$12,6)</f>
        <v>3</v>
      </c>
      <c r="C150" s="53">
        <f>INDEX('[3]12'!$C$6:$N$20,C$12,6)</f>
        <v>453</v>
      </c>
      <c r="D150" s="53">
        <f>INDEX('[3]12'!$C$6:$N$20,D$12,6)</f>
        <v>19</v>
      </c>
      <c r="E150" s="53">
        <f>INDEX('[3]12'!$C$6:$N$20,E$12,6)</f>
        <v>12</v>
      </c>
      <c r="F150" s="53">
        <f>INDEX('[3]12'!$C$6:$N$20,F$12,6)</f>
        <v>0</v>
      </c>
      <c r="G150" s="53">
        <f>INDEX('[3]12'!$C$6:$N$20,G$12,6)</f>
        <v>1</v>
      </c>
      <c r="H150" s="53">
        <f>INDEX('[3]12'!$C$6:$N$20,H$12,6)</f>
        <v>0</v>
      </c>
      <c r="I150" s="53">
        <f>INDEX('[3]12'!$C$6:$N$20,I$12,6)</f>
        <v>1</v>
      </c>
      <c r="J150" s="53">
        <f>INDEX('[3]12'!$C$6:$N$20,J$12,6)</f>
        <v>0</v>
      </c>
      <c r="K150" s="53">
        <f>INDEX('[3]12'!$C$6:$N$20,K$12,6)</f>
        <v>0</v>
      </c>
      <c r="L150" s="53">
        <f>INDEX('[3]12'!$C$6:$N$20,L$12,6)</f>
        <v>2</v>
      </c>
      <c r="M150" s="53">
        <f>INDEX('[3]12'!$C$6:$N$20,M$12,6)</f>
        <v>1</v>
      </c>
      <c r="N150" s="53">
        <f t="shared" si="22"/>
        <v>492</v>
      </c>
      <c r="O150" s="53">
        <f>INDEX('[3]12'!$C$6:$N$20,O$12,6)</f>
        <v>0</v>
      </c>
      <c r="P150" s="53">
        <f>INDEX('[3]12'!$C$6:$N$20,P$12,6)</f>
        <v>3</v>
      </c>
      <c r="Q150" s="53">
        <f t="shared" si="23"/>
        <v>495</v>
      </c>
      <c r="R150" s="53">
        <v>0</v>
      </c>
    </row>
    <row r="151" spans="1:18" ht="25.5">
      <c r="A151" s="51" t="s">
        <v>2647</v>
      </c>
      <c r="B151" s="53">
        <f>INDEX('[3]12'!$C$6:$N$20,B$12,7)</f>
        <v>5</v>
      </c>
      <c r="C151" s="53">
        <f>INDEX('[3]12'!$C$6:$N$20,C$12,7)</f>
        <v>619</v>
      </c>
      <c r="D151" s="53">
        <f>INDEX('[3]12'!$C$6:$N$20,D$12,7)</f>
        <v>37</v>
      </c>
      <c r="E151" s="53">
        <f>INDEX('[3]12'!$C$6:$N$20,E$12,7)</f>
        <v>59</v>
      </c>
      <c r="F151" s="53">
        <f>INDEX('[3]12'!$C$6:$N$20,F$12,7)</f>
        <v>2</v>
      </c>
      <c r="G151" s="53">
        <f>INDEX('[3]12'!$C$6:$N$20,G$12,7)</f>
        <v>1</v>
      </c>
      <c r="H151" s="53">
        <f>INDEX('[3]12'!$C$6:$N$20,H$12,7)</f>
        <v>1</v>
      </c>
      <c r="I151" s="53">
        <f>INDEX('[3]12'!$C$6:$N$20,I$12,7)</f>
        <v>1</v>
      </c>
      <c r="J151" s="53">
        <f>INDEX('[3]12'!$C$6:$N$20,J$12,7)</f>
        <v>1</v>
      </c>
      <c r="K151" s="53">
        <f>INDEX('[3]12'!$C$6:$N$20,K$12,7)</f>
        <v>1</v>
      </c>
      <c r="L151" s="53">
        <f>INDEX('[3]12'!$C$6:$N$20,L$12,7)</f>
        <v>1</v>
      </c>
      <c r="M151" s="53">
        <f>INDEX('[3]12'!$C$6:$N$20,M$12,7)</f>
        <v>7</v>
      </c>
      <c r="N151" s="53">
        <f t="shared" si="22"/>
        <v>735</v>
      </c>
      <c r="O151" s="53">
        <f>INDEX('[3]12'!$C$6:$N$20,O$12,7)</f>
        <v>0</v>
      </c>
      <c r="P151" s="53">
        <f>INDEX('[3]12'!$C$6:$N$20,P$12,7)</f>
        <v>2</v>
      </c>
      <c r="Q151" s="53">
        <f t="shared" si="23"/>
        <v>737</v>
      </c>
      <c r="R151" s="53">
        <v>0</v>
      </c>
    </row>
    <row r="152" spans="1:18" ht="25.5">
      <c r="A152" s="51" t="s">
        <v>2648</v>
      </c>
      <c r="B152" s="53">
        <f>INDEX('[3]12'!$C$6:$N$20,B$12,8)</f>
        <v>4</v>
      </c>
      <c r="C152" s="53">
        <f>INDEX('[3]12'!$C$6:$N$20,C$12,8)</f>
        <v>722</v>
      </c>
      <c r="D152" s="53">
        <f>INDEX('[3]12'!$C$6:$N$20,D$12,8)</f>
        <v>79</v>
      </c>
      <c r="E152" s="53">
        <f>INDEX('[3]12'!$C$6:$N$20,E$12,8)</f>
        <v>15</v>
      </c>
      <c r="F152" s="53">
        <f>INDEX('[3]12'!$C$6:$N$20,F$12,8)</f>
        <v>2</v>
      </c>
      <c r="G152" s="53">
        <f>INDEX('[3]12'!$C$6:$N$20,G$12,8)</f>
        <v>1</v>
      </c>
      <c r="H152" s="53">
        <f>INDEX('[3]12'!$C$6:$N$20,H$12,8)</f>
        <v>0</v>
      </c>
      <c r="I152" s="53">
        <f>INDEX('[3]12'!$C$6:$N$20,I$12,8)</f>
        <v>0</v>
      </c>
      <c r="J152" s="53">
        <f>INDEX('[3]12'!$C$6:$N$20,J$12,8)</f>
        <v>0</v>
      </c>
      <c r="K152" s="53">
        <f>INDEX('[3]12'!$C$6:$N$20,K$12,8)</f>
        <v>2</v>
      </c>
      <c r="L152" s="53">
        <f>INDEX('[3]12'!$C$6:$N$20,L$12,8)</f>
        <v>1</v>
      </c>
      <c r="M152" s="53">
        <f>INDEX('[3]12'!$C$6:$N$20,M$12,8)</f>
        <v>0</v>
      </c>
      <c r="N152" s="53">
        <f t="shared" si="22"/>
        <v>826</v>
      </c>
      <c r="O152" s="53">
        <f>INDEX('[3]12'!$C$6:$N$20,O$12,8)</f>
        <v>0</v>
      </c>
      <c r="P152" s="53">
        <f>INDEX('[3]12'!$C$6:$N$20,P$12,8)</f>
        <v>2</v>
      </c>
      <c r="Q152" s="53">
        <f t="shared" si="23"/>
        <v>828</v>
      </c>
      <c r="R152" s="53">
        <v>0</v>
      </c>
    </row>
    <row r="153" spans="1:18" ht="38.25">
      <c r="A153" s="51" t="s">
        <v>2649</v>
      </c>
      <c r="B153" s="53">
        <f>INDEX('[3]12'!$C$6:$N$20,B$12,9)</f>
        <v>0</v>
      </c>
      <c r="C153" s="53">
        <f>INDEX('[3]12'!$C$6:$N$20,C$12,9)</f>
        <v>275</v>
      </c>
      <c r="D153" s="53">
        <f>INDEX('[3]12'!$C$6:$N$20,D$12,9)</f>
        <v>8</v>
      </c>
      <c r="E153" s="53">
        <f>INDEX('[3]12'!$C$6:$N$20,E$12,9)</f>
        <v>1</v>
      </c>
      <c r="F153" s="53">
        <f>INDEX('[3]12'!$C$6:$N$20,F$12,9)</f>
        <v>2</v>
      </c>
      <c r="G153" s="53">
        <f>INDEX('[3]12'!$C$6:$N$20,G$12,9)</f>
        <v>0</v>
      </c>
      <c r="H153" s="53">
        <f>INDEX('[3]12'!$C$6:$N$20,H$12,9)</f>
        <v>1</v>
      </c>
      <c r="I153" s="53">
        <f>INDEX('[3]12'!$C$6:$N$20,I$12,9)</f>
        <v>0</v>
      </c>
      <c r="J153" s="53">
        <f>INDEX('[3]12'!$C$6:$N$20,J$12,9)</f>
        <v>0</v>
      </c>
      <c r="K153" s="53">
        <f>INDEX('[3]12'!$C$6:$N$20,K$12,9)</f>
        <v>0</v>
      </c>
      <c r="L153" s="53">
        <f>INDEX('[3]12'!$C$6:$N$20,L$12,9)</f>
        <v>2</v>
      </c>
      <c r="M153" s="53">
        <f>INDEX('[3]12'!$C$6:$N$20,M$12,9)</f>
        <v>0</v>
      </c>
      <c r="N153" s="53">
        <f t="shared" si="22"/>
        <v>289</v>
      </c>
      <c r="O153" s="53">
        <f>INDEX('[3]12'!$C$6:$N$20,O$12,9)</f>
        <v>0</v>
      </c>
      <c r="P153" s="53">
        <f>INDEX('[3]12'!$C$6:$N$20,P$12,9)</f>
        <v>2</v>
      </c>
      <c r="Q153" s="53">
        <f t="shared" si="23"/>
        <v>291</v>
      </c>
      <c r="R153" s="53">
        <v>0</v>
      </c>
    </row>
    <row r="154" spans="1:18" ht="38.25">
      <c r="A154" s="51" t="s">
        <v>2650</v>
      </c>
      <c r="B154" s="53">
        <f>INDEX('[3]12'!$C$6:$N$20,B$12,10)</f>
        <v>3</v>
      </c>
      <c r="C154" s="53">
        <f>INDEX('[3]12'!$C$6:$N$20,C$12,10)</f>
        <v>370</v>
      </c>
      <c r="D154" s="53">
        <f>INDEX('[3]12'!$C$6:$N$20,D$12,10)</f>
        <v>51</v>
      </c>
      <c r="E154" s="53">
        <f>INDEX('[3]12'!$C$6:$N$20,E$12,10)</f>
        <v>3</v>
      </c>
      <c r="F154" s="53">
        <f>INDEX('[3]12'!$C$6:$N$20,F$12,10)</f>
        <v>2</v>
      </c>
      <c r="G154" s="53">
        <f>INDEX('[3]12'!$C$6:$N$20,G$12,10)</f>
        <v>0</v>
      </c>
      <c r="H154" s="53">
        <f>INDEX('[3]12'!$C$6:$N$20,H$12,10)</f>
        <v>1</v>
      </c>
      <c r="I154" s="53">
        <f>INDEX('[3]12'!$C$6:$N$20,I$12,10)</f>
        <v>1</v>
      </c>
      <c r="J154" s="53">
        <f>INDEX('[3]12'!$C$6:$N$20,J$12,10)</f>
        <v>0</v>
      </c>
      <c r="K154" s="53">
        <f>INDEX('[3]12'!$C$6:$N$20,K$12,10)</f>
        <v>0</v>
      </c>
      <c r="L154" s="53">
        <f>INDEX('[3]12'!$C$6:$N$20,L$12,10)</f>
        <v>2</v>
      </c>
      <c r="M154" s="53">
        <f>INDEX('[3]12'!$C$6:$N$20,M$12,10)</f>
        <v>0</v>
      </c>
      <c r="N154" s="53">
        <f t="shared" si="22"/>
        <v>433</v>
      </c>
      <c r="O154" s="53">
        <f>INDEX('[3]12'!$C$6:$N$20,O$12,10)</f>
        <v>0</v>
      </c>
      <c r="P154" s="53">
        <f>INDEX('[3]12'!$C$6:$N$20,P$12,10)</f>
        <v>1</v>
      </c>
      <c r="Q154" s="53">
        <f t="shared" si="23"/>
        <v>434</v>
      </c>
      <c r="R154" s="53">
        <v>0</v>
      </c>
    </row>
    <row r="155" spans="1:18" ht="38.25">
      <c r="A155" s="51" t="s">
        <v>2651</v>
      </c>
      <c r="B155" s="53">
        <f>INDEX('[3]12'!$C$6:$N$20,B$12,11)</f>
        <v>2</v>
      </c>
      <c r="C155" s="53">
        <f>INDEX('[3]12'!$C$6:$N$20,C$12,11)</f>
        <v>426</v>
      </c>
      <c r="D155" s="53">
        <f>INDEX('[3]12'!$C$6:$N$20,D$12,11)</f>
        <v>61</v>
      </c>
      <c r="E155" s="53">
        <f>INDEX('[3]12'!$C$6:$N$20,E$12,11)</f>
        <v>8</v>
      </c>
      <c r="F155" s="53">
        <f>INDEX('[3]12'!$C$6:$N$20,F$12,11)</f>
        <v>4</v>
      </c>
      <c r="G155" s="53">
        <f>INDEX('[3]12'!$C$6:$N$20,G$12,11)</f>
        <v>0</v>
      </c>
      <c r="H155" s="53">
        <f>INDEX('[3]12'!$C$6:$N$20,H$12,11)</f>
        <v>2</v>
      </c>
      <c r="I155" s="53">
        <f>INDEX('[3]12'!$C$6:$N$20,I$12,11)</f>
        <v>1</v>
      </c>
      <c r="J155" s="53">
        <f>INDEX('[3]12'!$C$6:$N$20,J$12,11)</f>
        <v>0</v>
      </c>
      <c r="K155" s="53">
        <f>INDEX('[3]12'!$C$6:$N$20,K$12,11)</f>
        <v>1</v>
      </c>
      <c r="L155" s="53">
        <f>INDEX('[3]12'!$C$6:$N$20,L$12,11)</f>
        <v>1</v>
      </c>
      <c r="M155" s="53">
        <f>INDEX('[3]12'!$C$6:$N$20,M$12,11)</f>
        <v>0</v>
      </c>
      <c r="N155" s="53">
        <f t="shared" si="22"/>
        <v>506</v>
      </c>
      <c r="O155" s="53">
        <f>INDEX('[3]12'!$C$6:$N$20,O$12,11)</f>
        <v>0</v>
      </c>
      <c r="P155" s="53">
        <f>INDEX('[3]12'!$C$6:$N$20,P$12,11)</f>
        <v>2</v>
      </c>
      <c r="Q155" s="53">
        <f t="shared" si="23"/>
        <v>508</v>
      </c>
      <c r="R155" s="53">
        <v>0</v>
      </c>
    </row>
    <row r="156" spans="1:18" ht="38.25">
      <c r="A156" s="51" t="s">
        <v>2652</v>
      </c>
      <c r="B156" s="53">
        <f>INDEX('[3]12'!$C$6:$N$20,B$12,12)</f>
        <v>1</v>
      </c>
      <c r="C156" s="53">
        <f>INDEX('[3]12'!$C$6:$N$20,C$12,12)</f>
        <v>318</v>
      </c>
      <c r="D156" s="53">
        <f>INDEX('[3]12'!$C$6:$N$20,D$12,12)</f>
        <v>204</v>
      </c>
      <c r="E156" s="53">
        <f>INDEX('[3]12'!$C$6:$N$20,E$12,12)</f>
        <v>6</v>
      </c>
      <c r="F156" s="53">
        <f>INDEX('[3]12'!$C$6:$N$20,F$12,12)</f>
        <v>16</v>
      </c>
      <c r="G156" s="53">
        <f>INDEX('[3]12'!$C$6:$N$20,G$12,12)</f>
        <v>0</v>
      </c>
      <c r="H156" s="53">
        <f>INDEX('[3]12'!$C$6:$N$20,H$12,12)</f>
        <v>1</v>
      </c>
      <c r="I156" s="53">
        <f>INDEX('[3]12'!$C$6:$N$20,I$12,12)</f>
        <v>2</v>
      </c>
      <c r="J156" s="53">
        <f>INDEX('[3]12'!$C$6:$N$20,J$12,12)</f>
        <v>0</v>
      </c>
      <c r="K156" s="53">
        <f>INDEX('[3]12'!$C$6:$N$20,K$12,12)</f>
        <v>1</v>
      </c>
      <c r="L156" s="53">
        <f>INDEX('[3]12'!$C$6:$N$20,L$12,12)</f>
        <v>0</v>
      </c>
      <c r="M156" s="53">
        <f>INDEX('[3]12'!$C$6:$N$20,M$12,12)</f>
        <v>2</v>
      </c>
      <c r="N156" s="53">
        <f t="shared" si="22"/>
        <v>551</v>
      </c>
      <c r="O156" s="53">
        <f>INDEX('[3]12'!$C$6:$N$20,O$12,12)</f>
        <v>0</v>
      </c>
      <c r="P156" s="53">
        <f>INDEX('[3]12'!$C$6:$N$20,P$12,12)</f>
        <v>6</v>
      </c>
      <c r="Q156" s="53">
        <f t="shared" si="23"/>
        <v>557</v>
      </c>
      <c r="R156" s="53">
        <v>0</v>
      </c>
    </row>
    <row r="157" spans="1:18" ht="25.5">
      <c r="A157" s="51" t="s">
        <v>2653</v>
      </c>
      <c r="B157" s="53">
        <f>INDEX('[3]13'!$C$6:$N$20,B$12,1)</f>
        <v>1</v>
      </c>
      <c r="C157" s="53">
        <f>INDEX('[3]13'!$C$6:$N$20,C$12,1)</f>
        <v>410</v>
      </c>
      <c r="D157" s="53">
        <f>INDEX('[3]13'!$C$6:$N$20,D$12,1)</f>
        <v>207</v>
      </c>
      <c r="E157" s="53">
        <f>INDEX('[3]13'!$C$6:$N$20,E$12,1)</f>
        <v>44</v>
      </c>
      <c r="F157" s="53">
        <f>INDEX('[3]13'!$C$6:$N$20,F$12,1)</f>
        <v>4</v>
      </c>
      <c r="G157" s="53">
        <f>INDEX('[3]13'!$C$6:$N$20,G$12,1)</f>
        <v>1</v>
      </c>
      <c r="H157" s="53">
        <f>INDEX('[3]13'!$C$6:$N$20,H$12,1)</f>
        <v>3</v>
      </c>
      <c r="I157" s="53">
        <f>INDEX('[3]13'!$C$6:$N$20,I$12,1)</f>
        <v>0</v>
      </c>
      <c r="J157" s="53">
        <f>INDEX('[3]13'!$C$6:$N$20,J$12,1)</f>
        <v>1</v>
      </c>
      <c r="K157" s="53">
        <f>INDEX('[3]13'!$C$6:$N$20,K$12,1)</f>
        <v>6</v>
      </c>
      <c r="L157" s="53">
        <f>INDEX('[3]13'!$C$6:$N$20,L$12,1)</f>
        <v>8</v>
      </c>
      <c r="M157" s="53">
        <f>INDEX('[3]13'!$C$6:$N$20,M$12,1)</f>
        <v>13</v>
      </c>
      <c r="N157" s="53">
        <f>SUM(B157:M157)</f>
        <v>698</v>
      </c>
      <c r="O157" s="53">
        <f>INDEX('[3]13'!$C$6:$N$20,O$12,1)</f>
        <v>0</v>
      </c>
      <c r="P157" s="53">
        <f>INDEX('[3]13'!$C$6:$N$20,P$12,1)</f>
        <v>6</v>
      </c>
      <c r="Q157" s="53">
        <f>SUM(N157:P157)</f>
        <v>704</v>
      </c>
      <c r="R157" s="53">
        <v>0</v>
      </c>
    </row>
    <row r="158" spans="1:18" ht="25.5">
      <c r="A158" s="51" t="s">
        <v>2654</v>
      </c>
      <c r="B158" s="53">
        <f>INDEX('[3]13'!$C$6:$N$20,B$12,2)</f>
        <v>2</v>
      </c>
      <c r="C158" s="53">
        <f>INDEX('[3]13'!$C$6:$N$20,C$12,2)</f>
        <v>254</v>
      </c>
      <c r="D158" s="53">
        <f>INDEX('[3]13'!$C$6:$N$20,D$12,2)</f>
        <v>173</v>
      </c>
      <c r="E158" s="53">
        <f>INDEX('[3]13'!$C$6:$N$20,E$12,2)</f>
        <v>11</v>
      </c>
      <c r="F158" s="53">
        <f>INDEX('[3]13'!$C$6:$N$20,F$12,2)</f>
        <v>1</v>
      </c>
      <c r="G158" s="53">
        <f>INDEX('[3]13'!$C$6:$N$20,G$12,2)</f>
        <v>0</v>
      </c>
      <c r="H158" s="53">
        <f>INDEX('[3]13'!$C$6:$N$20,H$12,2)</f>
        <v>0</v>
      </c>
      <c r="I158" s="53">
        <f>INDEX('[3]13'!$C$6:$N$20,I$12,2)</f>
        <v>0</v>
      </c>
      <c r="J158" s="53">
        <f>INDEX('[3]13'!$C$6:$N$20,J$12,2)</f>
        <v>0</v>
      </c>
      <c r="K158" s="53">
        <f>INDEX('[3]13'!$C$6:$N$20,K$12,2)</f>
        <v>1</v>
      </c>
      <c r="L158" s="53">
        <f>INDEX('[3]13'!$C$6:$N$20,L$12,2)</f>
        <v>2</v>
      </c>
      <c r="M158" s="53">
        <f>INDEX('[3]13'!$C$6:$N$20,M$12,2)</f>
        <v>4</v>
      </c>
      <c r="N158" s="53">
        <f t="shared" ref="N158:N168" si="24">SUM(B158:M158)</f>
        <v>448</v>
      </c>
      <c r="O158" s="53">
        <f>INDEX('[3]13'!$C$6:$N$20,O$12,2)</f>
        <v>0</v>
      </c>
      <c r="P158" s="53">
        <f>INDEX('[3]13'!$C$6:$N$20,P$12,2)</f>
        <v>2</v>
      </c>
      <c r="Q158" s="53">
        <f t="shared" ref="Q158:Q168" si="25">SUM(N158:P158)</f>
        <v>450</v>
      </c>
      <c r="R158" s="53">
        <v>0</v>
      </c>
    </row>
    <row r="159" spans="1:18" ht="38.25">
      <c r="A159" s="51" t="s">
        <v>2655</v>
      </c>
      <c r="B159" s="53">
        <f>INDEX('[3]13'!$C$6:$N$20,B$12,3)</f>
        <v>7</v>
      </c>
      <c r="C159" s="53">
        <f>INDEX('[3]13'!$C$6:$N$20,C$12,3)</f>
        <v>625</v>
      </c>
      <c r="D159" s="53">
        <f>INDEX('[3]13'!$C$6:$N$20,D$12,3)</f>
        <v>55</v>
      </c>
      <c r="E159" s="53">
        <f>INDEX('[3]13'!$C$6:$N$20,E$12,3)</f>
        <v>10</v>
      </c>
      <c r="F159" s="53">
        <f>INDEX('[3]13'!$C$6:$N$20,F$12,3)</f>
        <v>1</v>
      </c>
      <c r="G159" s="53">
        <f>INDEX('[3]13'!$C$6:$N$20,G$12,3)</f>
        <v>0</v>
      </c>
      <c r="H159" s="53">
        <f>INDEX('[3]13'!$C$6:$N$20,H$12,3)</f>
        <v>2</v>
      </c>
      <c r="I159" s="53">
        <f>INDEX('[3]13'!$C$6:$N$20,I$12,3)</f>
        <v>1</v>
      </c>
      <c r="J159" s="53">
        <f>INDEX('[3]13'!$C$6:$N$20,J$12,3)</f>
        <v>0</v>
      </c>
      <c r="K159" s="53">
        <f>INDEX('[3]13'!$C$6:$N$20,K$12,3)</f>
        <v>0</v>
      </c>
      <c r="L159" s="53">
        <f>INDEX('[3]13'!$C$6:$N$20,L$12,3)</f>
        <v>1</v>
      </c>
      <c r="M159" s="53">
        <f>INDEX('[3]13'!$C$6:$N$20,M$12,3)</f>
        <v>0</v>
      </c>
      <c r="N159" s="53">
        <f t="shared" si="24"/>
        <v>702</v>
      </c>
      <c r="O159" s="53">
        <f>INDEX('[3]13'!$C$6:$N$20,O$12,3)</f>
        <v>0</v>
      </c>
      <c r="P159" s="53">
        <f>INDEX('[3]13'!$C$6:$N$20,P$12,3)</f>
        <v>0</v>
      </c>
      <c r="Q159" s="53">
        <f t="shared" si="25"/>
        <v>702</v>
      </c>
      <c r="R159" s="53">
        <v>0</v>
      </c>
    </row>
    <row r="160" spans="1:18" ht="25.5">
      <c r="A160" s="51" t="s">
        <v>2656</v>
      </c>
      <c r="B160" s="53">
        <f>INDEX('[3]13'!$C$6:$N$20,B$12,4)</f>
        <v>9</v>
      </c>
      <c r="C160" s="53">
        <f>INDEX('[3]13'!$C$6:$N$20,C$12,4)</f>
        <v>426</v>
      </c>
      <c r="D160" s="53">
        <f>INDEX('[3]13'!$C$6:$N$20,D$12,4)</f>
        <v>262</v>
      </c>
      <c r="E160" s="53">
        <f>INDEX('[3]13'!$C$6:$N$20,E$12,4)</f>
        <v>12</v>
      </c>
      <c r="F160" s="53">
        <f>INDEX('[3]13'!$C$6:$N$20,F$12,4)</f>
        <v>4</v>
      </c>
      <c r="G160" s="53">
        <f>INDEX('[3]13'!$C$6:$N$20,G$12,4)</f>
        <v>4</v>
      </c>
      <c r="H160" s="53">
        <f>INDEX('[3]13'!$C$6:$N$20,H$12,4)</f>
        <v>0</v>
      </c>
      <c r="I160" s="53">
        <f>INDEX('[3]13'!$C$6:$N$20,I$12,4)</f>
        <v>4</v>
      </c>
      <c r="J160" s="53">
        <f>INDEX('[3]13'!$C$6:$N$20,J$12,4)</f>
        <v>4</v>
      </c>
      <c r="K160" s="53">
        <f>INDEX('[3]13'!$C$6:$N$20,K$12,4)</f>
        <v>2</v>
      </c>
      <c r="L160" s="53">
        <f>INDEX('[3]13'!$C$6:$N$20,L$12,4)</f>
        <v>4</v>
      </c>
      <c r="M160" s="53">
        <f>INDEX('[3]13'!$C$6:$N$20,M$12,4)</f>
        <v>5</v>
      </c>
      <c r="N160" s="53">
        <f t="shared" si="24"/>
        <v>736</v>
      </c>
      <c r="O160" s="53">
        <f>INDEX('[3]13'!$C$6:$N$20,O$12,4)</f>
        <v>0</v>
      </c>
      <c r="P160" s="53">
        <f>INDEX('[3]13'!$C$6:$N$20,P$12,4)</f>
        <v>7</v>
      </c>
      <c r="Q160" s="53">
        <f t="shared" si="25"/>
        <v>743</v>
      </c>
      <c r="R160" s="53">
        <v>0</v>
      </c>
    </row>
    <row r="161" spans="1:18" ht="38.25">
      <c r="A161" s="51" t="s">
        <v>2657</v>
      </c>
      <c r="B161" s="53">
        <f>INDEX('[3]13'!$C$6:$N$20,B$12,5)</f>
        <v>2</v>
      </c>
      <c r="C161" s="53">
        <f>INDEX('[3]13'!$C$6:$N$20,C$12,5)</f>
        <v>427</v>
      </c>
      <c r="D161" s="53">
        <f>INDEX('[3]13'!$C$6:$N$20,D$12,5)</f>
        <v>58</v>
      </c>
      <c r="E161" s="53">
        <f>INDEX('[3]13'!$C$6:$N$20,E$12,5)</f>
        <v>19</v>
      </c>
      <c r="F161" s="53">
        <f>INDEX('[3]13'!$C$6:$N$20,F$12,5)</f>
        <v>0</v>
      </c>
      <c r="G161" s="53">
        <f>INDEX('[3]13'!$C$6:$N$20,G$12,5)</f>
        <v>1</v>
      </c>
      <c r="H161" s="53">
        <f>INDEX('[3]13'!$C$6:$N$20,H$12,5)</f>
        <v>0</v>
      </c>
      <c r="I161" s="53">
        <f>INDEX('[3]13'!$C$6:$N$20,I$12,5)</f>
        <v>0</v>
      </c>
      <c r="J161" s="53">
        <f>INDEX('[3]13'!$C$6:$N$20,J$12,5)</f>
        <v>0</v>
      </c>
      <c r="K161" s="53">
        <f>INDEX('[3]13'!$C$6:$N$20,K$12,5)</f>
        <v>0</v>
      </c>
      <c r="L161" s="53">
        <f>INDEX('[3]13'!$C$6:$N$20,L$12,5)</f>
        <v>0</v>
      </c>
      <c r="M161" s="53">
        <f>INDEX('[3]13'!$C$6:$N$20,M$12,5)</f>
        <v>2</v>
      </c>
      <c r="N161" s="53">
        <f t="shared" si="24"/>
        <v>509</v>
      </c>
      <c r="O161" s="53">
        <f>INDEX('[3]13'!$C$6:$N$20,O$12,5)</f>
        <v>0</v>
      </c>
      <c r="P161" s="53">
        <f>INDEX('[3]13'!$C$6:$N$20,P$12,5)</f>
        <v>2</v>
      </c>
      <c r="Q161" s="53">
        <f t="shared" si="25"/>
        <v>511</v>
      </c>
      <c r="R161" s="53">
        <v>0</v>
      </c>
    </row>
    <row r="162" spans="1:18" ht="38.25">
      <c r="A162" s="164" t="s">
        <v>2658</v>
      </c>
      <c r="B162" s="53">
        <f>INDEX('[3]13'!$C$6:$N$20,B$12,6)</f>
        <v>3</v>
      </c>
      <c r="C162" s="53">
        <f>INDEX('[3]13'!$C$6:$N$20,C$12,6)</f>
        <v>307</v>
      </c>
      <c r="D162" s="53">
        <f>INDEX('[3]13'!$C$6:$N$20,D$12,6)</f>
        <v>28</v>
      </c>
      <c r="E162" s="53">
        <f>INDEX('[3]13'!$C$6:$N$20,E$12,6)</f>
        <v>79</v>
      </c>
      <c r="F162" s="53">
        <f>INDEX('[3]13'!$C$6:$N$20,F$12,6)</f>
        <v>2</v>
      </c>
      <c r="G162" s="53">
        <f>INDEX('[3]13'!$C$6:$N$20,G$12,6)</f>
        <v>0</v>
      </c>
      <c r="H162" s="53">
        <f>INDEX('[3]13'!$C$6:$N$20,H$12,6)</f>
        <v>1</v>
      </c>
      <c r="I162" s="53">
        <f>INDEX('[3]13'!$C$6:$N$20,I$12,6)</f>
        <v>1</v>
      </c>
      <c r="J162" s="53">
        <f>INDEX('[3]13'!$C$6:$N$20,J$12,6)</f>
        <v>1</v>
      </c>
      <c r="K162" s="53">
        <f>INDEX('[3]13'!$C$6:$N$20,K$12,6)</f>
        <v>0</v>
      </c>
      <c r="L162" s="53">
        <f>INDEX('[3]13'!$C$6:$N$20,L$12,6)</f>
        <v>0</v>
      </c>
      <c r="M162" s="53">
        <f>INDEX('[3]13'!$C$6:$N$20,M$12,6)</f>
        <v>3</v>
      </c>
      <c r="N162" s="53">
        <f t="shared" si="24"/>
        <v>425</v>
      </c>
      <c r="O162" s="53">
        <f>INDEX('[3]13'!$C$6:$N$20,O$12,6)</f>
        <v>0</v>
      </c>
      <c r="P162" s="53">
        <f>INDEX('[3]13'!$C$6:$N$20,P$12,6)</f>
        <v>0</v>
      </c>
      <c r="Q162" s="53">
        <f t="shared" si="25"/>
        <v>425</v>
      </c>
      <c r="R162" s="53">
        <v>0</v>
      </c>
    </row>
    <row r="163" spans="1:18" ht="38.25">
      <c r="A163" s="164" t="s">
        <v>2659</v>
      </c>
      <c r="B163" s="53">
        <f>INDEX('[3]13'!$C$6:$N$20,B$12,7)</f>
        <v>1</v>
      </c>
      <c r="C163" s="53">
        <f>INDEX('[3]13'!$C$6:$N$20,C$12,7)</f>
        <v>186</v>
      </c>
      <c r="D163" s="53">
        <f>INDEX('[3]13'!$C$6:$N$20,D$12,7)</f>
        <v>105</v>
      </c>
      <c r="E163" s="53">
        <f>INDEX('[3]13'!$C$6:$N$20,E$12,7)</f>
        <v>22</v>
      </c>
      <c r="F163" s="53">
        <f>INDEX('[3]13'!$C$6:$N$20,F$12,7)</f>
        <v>1</v>
      </c>
      <c r="G163" s="53">
        <f>INDEX('[3]13'!$C$6:$N$20,G$12,7)</f>
        <v>0</v>
      </c>
      <c r="H163" s="53">
        <f>INDEX('[3]13'!$C$6:$N$20,H$12,7)</f>
        <v>1</v>
      </c>
      <c r="I163" s="53">
        <f>INDEX('[3]13'!$C$6:$N$20,I$12,7)</f>
        <v>0</v>
      </c>
      <c r="J163" s="53">
        <f>INDEX('[3]13'!$C$6:$N$20,J$12,7)</f>
        <v>0</v>
      </c>
      <c r="K163" s="53">
        <f>INDEX('[3]13'!$C$6:$N$20,K$12,7)</f>
        <v>2</v>
      </c>
      <c r="L163" s="53">
        <f>INDEX('[3]13'!$C$6:$N$20,L$12,7)</f>
        <v>5</v>
      </c>
      <c r="M163" s="53">
        <f>INDEX('[3]13'!$C$6:$N$20,M$12,7)</f>
        <v>2</v>
      </c>
      <c r="N163" s="53">
        <f t="shared" si="24"/>
        <v>325</v>
      </c>
      <c r="O163" s="53">
        <f>INDEX('[3]13'!$C$6:$N$20,O$12,7)</f>
        <v>0</v>
      </c>
      <c r="P163" s="53">
        <f>INDEX('[3]13'!$C$6:$N$20,P$12,7)</f>
        <v>4</v>
      </c>
      <c r="Q163" s="53">
        <f t="shared" si="25"/>
        <v>329</v>
      </c>
      <c r="R163" s="53">
        <v>0</v>
      </c>
    </row>
    <row r="164" spans="1:18" ht="38.25">
      <c r="A164" s="164" t="s">
        <v>2660</v>
      </c>
      <c r="B164" s="53">
        <f>INDEX('[3]13'!$C$6:$N$20,B$12,8)</f>
        <v>3</v>
      </c>
      <c r="C164" s="53">
        <f>INDEX('[3]13'!$C$6:$N$20,C$12,8)</f>
        <v>553</v>
      </c>
      <c r="D164" s="53">
        <f>INDEX('[3]13'!$C$6:$N$20,D$12,8)</f>
        <v>32</v>
      </c>
      <c r="E164" s="53">
        <f>INDEX('[3]13'!$C$6:$N$20,E$12,8)</f>
        <v>23</v>
      </c>
      <c r="F164" s="53">
        <f>INDEX('[3]13'!$C$6:$N$20,F$12,8)</f>
        <v>7</v>
      </c>
      <c r="G164" s="53">
        <f>INDEX('[3]13'!$C$6:$N$20,G$12,8)</f>
        <v>1</v>
      </c>
      <c r="H164" s="53">
        <f>INDEX('[3]13'!$C$6:$N$20,H$12,8)</f>
        <v>1</v>
      </c>
      <c r="I164" s="53">
        <f>INDEX('[3]13'!$C$6:$N$20,I$12,8)</f>
        <v>1</v>
      </c>
      <c r="J164" s="53">
        <f>INDEX('[3]13'!$C$6:$N$20,J$12,8)</f>
        <v>0</v>
      </c>
      <c r="K164" s="53">
        <f>INDEX('[3]13'!$C$6:$N$20,K$12,8)</f>
        <v>0</v>
      </c>
      <c r="L164" s="53">
        <f>INDEX('[3]13'!$C$6:$N$20,L$12,8)</f>
        <v>0</v>
      </c>
      <c r="M164" s="53">
        <f>INDEX('[3]13'!$C$6:$N$20,M$12,8)</f>
        <v>0</v>
      </c>
      <c r="N164" s="53">
        <f t="shared" si="24"/>
        <v>621</v>
      </c>
      <c r="O164" s="53">
        <f>INDEX('[3]13'!$C$6:$N$20,O$12,8)</f>
        <v>0</v>
      </c>
      <c r="P164" s="53">
        <f>INDEX('[3]13'!$C$6:$N$20,P$12,8)</f>
        <v>0</v>
      </c>
      <c r="Q164" s="53">
        <f t="shared" si="25"/>
        <v>621</v>
      </c>
      <c r="R164" s="53">
        <v>0</v>
      </c>
    </row>
    <row r="165" spans="1:18" ht="38.25">
      <c r="A165" s="164" t="s">
        <v>2661</v>
      </c>
      <c r="B165" s="53">
        <f>INDEX('[3]13'!$C$6:$N$20,B$12,9)</f>
        <v>0</v>
      </c>
      <c r="C165" s="53">
        <f>INDEX('[3]13'!$C$6:$N$20,C$12,9)</f>
        <v>412</v>
      </c>
      <c r="D165" s="53">
        <f>INDEX('[3]13'!$C$6:$N$20,D$12,9)</f>
        <v>20</v>
      </c>
      <c r="E165" s="53">
        <f>INDEX('[3]13'!$C$6:$N$20,E$12,9)</f>
        <v>7</v>
      </c>
      <c r="F165" s="53">
        <f>INDEX('[3]13'!$C$6:$N$20,F$12,9)</f>
        <v>1</v>
      </c>
      <c r="G165" s="53">
        <f>INDEX('[3]13'!$C$6:$N$20,G$12,9)</f>
        <v>1</v>
      </c>
      <c r="H165" s="53">
        <f>INDEX('[3]13'!$C$6:$N$20,H$12,9)</f>
        <v>0</v>
      </c>
      <c r="I165" s="53">
        <f>INDEX('[3]13'!$C$6:$N$20,I$12,9)</f>
        <v>0</v>
      </c>
      <c r="J165" s="53">
        <f>INDEX('[3]13'!$C$6:$N$20,J$12,9)</f>
        <v>0</v>
      </c>
      <c r="K165" s="53">
        <f>INDEX('[3]13'!$C$6:$N$20,K$12,9)</f>
        <v>1</v>
      </c>
      <c r="L165" s="53">
        <f>INDEX('[3]13'!$C$6:$N$20,L$12,9)</f>
        <v>1</v>
      </c>
      <c r="M165" s="53">
        <f>INDEX('[3]13'!$C$6:$N$20,M$12,9)</f>
        <v>0</v>
      </c>
      <c r="N165" s="53">
        <f t="shared" si="24"/>
        <v>443</v>
      </c>
      <c r="O165" s="53">
        <f>INDEX('[3]13'!$C$6:$N$20,O$12,9)</f>
        <v>0</v>
      </c>
      <c r="P165" s="53">
        <f>INDEX('[3]13'!$C$6:$N$20,P$12,9)</f>
        <v>1</v>
      </c>
      <c r="Q165" s="53">
        <f t="shared" si="25"/>
        <v>444</v>
      </c>
      <c r="R165" s="53">
        <v>0</v>
      </c>
    </row>
    <row r="166" spans="1:18" ht="25.5">
      <c r="A166" s="164" t="s">
        <v>2662</v>
      </c>
      <c r="B166" s="53">
        <f>INDEX('[3]13'!$C$6:$N$20,B$12,10)</f>
        <v>8</v>
      </c>
      <c r="C166" s="53">
        <f>INDEX('[3]13'!$C$6:$N$20,C$12,10)</f>
        <v>278</v>
      </c>
      <c r="D166" s="53">
        <f>INDEX('[3]13'!$C$6:$N$20,D$12,10)</f>
        <v>4</v>
      </c>
      <c r="E166" s="53">
        <f>INDEX('[3]13'!$C$6:$N$20,E$12,10)</f>
        <v>24</v>
      </c>
      <c r="F166" s="53">
        <f>INDEX('[3]13'!$C$6:$N$20,F$12,10)</f>
        <v>1</v>
      </c>
      <c r="G166" s="53">
        <f>INDEX('[3]13'!$C$6:$N$20,G$12,10)</f>
        <v>0</v>
      </c>
      <c r="H166" s="53">
        <f>INDEX('[3]13'!$C$6:$N$20,H$12,10)</f>
        <v>0</v>
      </c>
      <c r="I166" s="53">
        <f>INDEX('[3]13'!$C$6:$N$20,I$12,10)</f>
        <v>0</v>
      </c>
      <c r="J166" s="53">
        <f>INDEX('[3]13'!$C$6:$N$20,J$12,10)</f>
        <v>1</v>
      </c>
      <c r="K166" s="53">
        <f>INDEX('[3]13'!$C$6:$N$20,K$12,10)</f>
        <v>1</v>
      </c>
      <c r="L166" s="53">
        <f>INDEX('[3]13'!$C$6:$N$20,L$12,10)</f>
        <v>4</v>
      </c>
      <c r="M166" s="53">
        <f>INDEX('[3]13'!$C$6:$N$20,M$12,10)</f>
        <v>24</v>
      </c>
      <c r="N166" s="53">
        <f t="shared" si="24"/>
        <v>345</v>
      </c>
      <c r="O166" s="53">
        <f>INDEX('[3]13'!$C$6:$N$20,O$12,10)</f>
        <v>0</v>
      </c>
      <c r="P166" s="53">
        <f>INDEX('[3]13'!$C$6:$N$20,P$12,10)</f>
        <v>2</v>
      </c>
      <c r="Q166" s="53">
        <f t="shared" si="25"/>
        <v>347</v>
      </c>
      <c r="R166" s="53">
        <v>0</v>
      </c>
    </row>
    <row r="167" spans="1:18" ht="38.25">
      <c r="A167" s="164" t="s">
        <v>2663</v>
      </c>
      <c r="B167" s="53">
        <f>INDEX('[3]13'!$C$6:$N$20,B$12,11)</f>
        <v>3</v>
      </c>
      <c r="C167" s="53">
        <f>INDEX('[3]13'!$C$6:$N$20,C$12,11)</f>
        <v>130</v>
      </c>
      <c r="D167" s="53">
        <f>INDEX('[3]13'!$C$6:$N$20,D$12,11)</f>
        <v>45</v>
      </c>
      <c r="E167" s="53">
        <f>INDEX('[3]13'!$C$6:$N$20,E$12,11)</f>
        <v>17</v>
      </c>
      <c r="F167" s="53">
        <f>INDEX('[3]13'!$C$6:$N$20,F$12,11)</f>
        <v>2</v>
      </c>
      <c r="G167" s="53">
        <f>INDEX('[3]13'!$C$6:$N$20,G$12,11)</f>
        <v>0</v>
      </c>
      <c r="H167" s="53">
        <f>INDEX('[3]13'!$C$6:$N$20,H$12,11)</f>
        <v>0</v>
      </c>
      <c r="I167" s="53">
        <f>INDEX('[3]13'!$C$6:$N$20,I$12,11)</f>
        <v>0</v>
      </c>
      <c r="J167" s="53">
        <f>INDEX('[3]13'!$C$6:$N$20,J$12,11)</f>
        <v>0</v>
      </c>
      <c r="K167" s="53">
        <f>INDEX('[3]13'!$C$6:$N$20,K$12,11)</f>
        <v>0</v>
      </c>
      <c r="L167" s="53">
        <f>INDEX('[3]13'!$C$6:$N$20,L$12,11)</f>
        <v>0</v>
      </c>
      <c r="M167" s="53">
        <f>INDEX('[3]13'!$C$6:$N$20,M$12,11)</f>
        <v>0</v>
      </c>
      <c r="N167" s="53">
        <f t="shared" si="24"/>
        <v>197</v>
      </c>
      <c r="O167" s="53">
        <f>INDEX('[3]13'!$C$6:$N$20,O$12,11)</f>
        <v>0</v>
      </c>
      <c r="P167" s="53">
        <f>INDEX('[3]13'!$C$6:$N$20,P$12,11)</f>
        <v>0</v>
      </c>
      <c r="Q167" s="53">
        <f t="shared" si="25"/>
        <v>197</v>
      </c>
      <c r="R167" s="53">
        <v>0</v>
      </c>
    </row>
    <row r="168" spans="1:18" ht="38.25">
      <c r="A168" s="164" t="s">
        <v>2664</v>
      </c>
      <c r="B168" s="53">
        <f>INDEX('[3]13'!$C$6:$N$20,B$12,12)</f>
        <v>9</v>
      </c>
      <c r="C168" s="53">
        <f>INDEX('[3]13'!$C$6:$N$20,C$12,12)</f>
        <v>334</v>
      </c>
      <c r="D168" s="53">
        <f>INDEX('[3]13'!$C$6:$N$20,D$12,12)</f>
        <v>38</v>
      </c>
      <c r="E168" s="53">
        <f>INDEX('[3]13'!$C$6:$N$20,E$12,12)</f>
        <v>13</v>
      </c>
      <c r="F168" s="53">
        <f>INDEX('[3]13'!$C$6:$N$20,F$12,12)</f>
        <v>1</v>
      </c>
      <c r="G168" s="53">
        <f>INDEX('[3]13'!$C$6:$N$20,G$12,12)</f>
        <v>0</v>
      </c>
      <c r="H168" s="53">
        <f>INDEX('[3]13'!$C$6:$N$20,H$12,12)</f>
        <v>3</v>
      </c>
      <c r="I168" s="53">
        <f>INDEX('[3]13'!$C$6:$N$20,I$12,12)</f>
        <v>1</v>
      </c>
      <c r="J168" s="53">
        <f>INDEX('[3]13'!$C$6:$N$20,J$12,12)</f>
        <v>2</v>
      </c>
      <c r="K168" s="53">
        <f>INDEX('[3]13'!$C$6:$N$20,K$12,12)</f>
        <v>1</v>
      </c>
      <c r="L168" s="53">
        <f>INDEX('[3]13'!$C$6:$N$20,L$12,12)</f>
        <v>1</v>
      </c>
      <c r="M168" s="53">
        <f>INDEX('[3]13'!$C$6:$N$20,M$12,12)</f>
        <v>1</v>
      </c>
      <c r="N168" s="53">
        <f t="shared" si="24"/>
        <v>404</v>
      </c>
      <c r="O168" s="53">
        <f>INDEX('[3]13'!$C$6:$N$20,O$12,12)</f>
        <v>0</v>
      </c>
      <c r="P168" s="53">
        <f>INDEX('[3]13'!$C$6:$N$20,P$12,12)</f>
        <v>1</v>
      </c>
      <c r="Q168" s="53">
        <f t="shared" si="25"/>
        <v>405</v>
      </c>
      <c r="R168" s="53">
        <v>0</v>
      </c>
    </row>
    <row r="169" spans="1:18" ht="25.5">
      <c r="A169" s="164" t="s">
        <v>2665</v>
      </c>
      <c r="B169" s="53">
        <f>INDEX('[3]14'!$C$6:$N$20,B$12,1)</f>
        <v>2</v>
      </c>
      <c r="C169" s="53">
        <f>INDEX('[3]14'!$C$6:$N$20,C$12,1)</f>
        <v>352</v>
      </c>
      <c r="D169" s="53">
        <f>INDEX('[3]14'!$C$6:$N$20,D$12,1)</f>
        <v>20</v>
      </c>
      <c r="E169" s="53">
        <f>INDEX('[3]14'!$C$6:$N$20,E$12,1)</f>
        <v>7</v>
      </c>
      <c r="F169" s="53">
        <f>INDEX('[3]14'!$C$6:$N$20,F$12,1)</f>
        <v>1</v>
      </c>
      <c r="G169" s="53">
        <f>INDEX('[3]14'!$C$6:$N$20,G$12,1)</f>
        <v>1</v>
      </c>
      <c r="H169" s="53">
        <f>INDEX('[3]14'!$C$6:$N$20,H$12,1)</f>
        <v>0</v>
      </c>
      <c r="I169" s="53">
        <f>INDEX('[3]14'!$C$6:$N$20,I$12,1)</f>
        <v>1</v>
      </c>
      <c r="J169" s="53">
        <f>INDEX('[3]14'!$C$6:$N$20,J$12,1)</f>
        <v>0</v>
      </c>
      <c r="K169" s="53">
        <f>INDEX('[3]14'!$C$6:$N$20,K$12,1)</f>
        <v>4</v>
      </c>
      <c r="L169" s="53">
        <f>INDEX('[3]14'!$C$6:$N$20,L$12,1)</f>
        <v>3</v>
      </c>
      <c r="M169" s="53">
        <f>INDEX('[3]14'!$C$6:$N$20,M$12,1)</f>
        <v>10</v>
      </c>
      <c r="N169" s="53">
        <f>SUM(B169:M169)</f>
        <v>401</v>
      </c>
      <c r="O169" s="53">
        <f>INDEX('[3]14'!$C$6:$N$20,O$12,1)</f>
        <v>0</v>
      </c>
      <c r="P169" s="53">
        <f>INDEX('[3]14'!$C$6:$N$20,P$12,1)</f>
        <v>10</v>
      </c>
      <c r="Q169" s="53">
        <f>SUM(N169:P169)</f>
        <v>411</v>
      </c>
      <c r="R169" s="53">
        <v>0</v>
      </c>
    </row>
    <row r="170" spans="1:18" ht="25.5">
      <c r="A170" s="164" t="s">
        <v>2666</v>
      </c>
      <c r="B170" s="53">
        <f>INDEX('[3]14'!$C$6:$N$20,B$12,2)</f>
        <v>3</v>
      </c>
      <c r="C170" s="53">
        <f>INDEX('[3]14'!$C$6:$N$20,C$12,2)</f>
        <v>260</v>
      </c>
      <c r="D170" s="53">
        <f>INDEX('[3]14'!$C$6:$N$20,D$12,2)</f>
        <v>17</v>
      </c>
      <c r="E170" s="53">
        <f>INDEX('[3]14'!$C$6:$N$20,E$12,2)</f>
        <v>6</v>
      </c>
      <c r="F170" s="53">
        <f>INDEX('[3]14'!$C$6:$N$20,F$12,2)</f>
        <v>5</v>
      </c>
      <c r="G170" s="53">
        <f>INDEX('[3]14'!$C$6:$N$20,G$12,2)</f>
        <v>1</v>
      </c>
      <c r="H170" s="53">
        <f>INDEX('[3]14'!$C$6:$N$20,H$12,2)</f>
        <v>1</v>
      </c>
      <c r="I170" s="53">
        <f>INDEX('[3]14'!$C$6:$N$20,I$12,2)</f>
        <v>1</v>
      </c>
      <c r="J170" s="53">
        <f>INDEX('[3]14'!$C$6:$N$20,J$12,2)</f>
        <v>3</v>
      </c>
      <c r="K170" s="53">
        <f>INDEX('[3]14'!$C$6:$N$20,K$12,2)</f>
        <v>1</v>
      </c>
      <c r="L170" s="53">
        <f>INDEX('[3]14'!$C$6:$N$20,L$12,2)</f>
        <v>2</v>
      </c>
      <c r="M170" s="53">
        <f>INDEX('[3]14'!$C$6:$N$20,M$12,2)</f>
        <v>3</v>
      </c>
      <c r="N170" s="53">
        <f t="shared" ref="N170:N180" si="26">SUM(B170:M170)</f>
        <v>303</v>
      </c>
      <c r="O170" s="53">
        <f>INDEX('[3]14'!$C$6:$N$20,O$12,2)</f>
        <v>0</v>
      </c>
      <c r="P170" s="53">
        <f>INDEX('[3]14'!$C$6:$N$20,P$12,2)</f>
        <v>8</v>
      </c>
      <c r="Q170" s="53">
        <f t="shared" ref="Q170:Q180" si="27">SUM(N170:P170)</f>
        <v>311</v>
      </c>
      <c r="R170" s="53">
        <v>0</v>
      </c>
    </row>
    <row r="171" spans="1:18" ht="25.5">
      <c r="A171" s="164" t="s">
        <v>2667</v>
      </c>
      <c r="B171" s="53">
        <f>INDEX('[3]14'!$C$6:$N$20,B$12,3)</f>
        <v>2</v>
      </c>
      <c r="C171" s="53">
        <f>INDEX('[3]14'!$C$6:$N$20,C$12,3)</f>
        <v>247</v>
      </c>
      <c r="D171" s="53">
        <f>INDEX('[3]14'!$C$6:$N$20,D$12,3)</f>
        <v>103</v>
      </c>
      <c r="E171" s="53">
        <f>INDEX('[3]14'!$C$6:$N$20,E$12,3)</f>
        <v>23</v>
      </c>
      <c r="F171" s="53">
        <f>INDEX('[3]14'!$C$6:$N$20,F$12,3)</f>
        <v>1</v>
      </c>
      <c r="G171" s="53">
        <f>INDEX('[3]14'!$C$6:$N$20,G$12,3)</f>
        <v>1</v>
      </c>
      <c r="H171" s="53">
        <f>INDEX('[3]14'!$C$6:$N$20,H$12,3)</f>
        <v>0</v>
      </c>
      <c r="I171" s="53">
        <f>INDEX('[3]14'!$C$6:$N$20,I$12,3)</f>
        <v>1</v>
      </c>
      <c r="J171" s="53">
        <f>INDEX('[3]14'!$C$6:$N$20,J$12,3)</f>
        <v>3</v>
      </c>
      <c r="K171" s="53">
        <f>INDEX('[3]14'!$C$6:$N$20,K$12,3)</f>
        <v>1</v>
      </c>
      <c r="L171" s="53">
        <f>INDEX('[3]14'!$C$6:$N$20,L$12,3)</f>
        <v>6</v>
      </c>
      <c r="M171" s="53">
        <f>INDEX('[3]14'!$C$6:$N$20,M$12,3)</f>
        <v>3</v>
      </c>
      <c r="N171" s="53">
        <f t="shared" si="26"/>
        <v>391</v>
      </c>
      <c r="O171" s="53">
        <f>INDEX('[3]14'!$C$6:$N$20,O$12,3)</f>
        <v>0</v>
      </c>
      <c r="P171" s="53">
        <f>INDEX('[3]14'!$C$6:$N$20,P$12,3)</f>
        <v>5</v>
      </c>
      <c r="Q171" s="53">
        <f t="shared" si="27"/>
        <v>396</v>
      </c>
      <c r="R171" s="53">
        <v>0</v>
      </c>
    </row>
    <row r="172" spans="1:18" ht="25.5">
      <c r="A172" s="164" t="s">
        <v>2668</v>
      </c>
      <c r="B172" s="53">
        <f>INDEX('[3]14'!$C$6:$N$20,B$12,4)</f>
        <v>0</v>
      </c>
      <c r="C172" s="53">
        <f>INDEX('[3]14'!$C$6:$N$20,C$12,4)</f>
        <v>519</v>
      </c>
      <c r="D172" s="53">
        <f>INDEX('[3]14'!$C$6:$N$20,D$12,4)</f>
        <v>68</v>
      </c>
      <c r="E172" s="53">
        <f>INDEX('[3]14'!$C$6:$N$20,E$12,4)</f>
        <v>12</v>
      </c>
      <c r="F172" s="53">
        <f>INDEX('[3]14'!$C$6:$N$20,F$12,4)</f>
        <v>1</v>
      </c>
      <c r="G172" s="53">
        <f>INDEX('[3]14'!$C$6:$N$20,G$12,4)</f>
        <v>1</v>
      </c>
      <c r="H172" s="53">
        <f>INDEX('[3]14'!$C$6:$N$20,H$12,4)</f>
        <v>1</v>
      </c>
      <c r="I172" s="53">
        <f>INDEX('[3]14'!$C$6:$N$20,I$12,4)</f>
        <v>0</v>
      </c>
      <c r="J172" s="53">
        <f>INDEX('[3]14'!$C$6:$N$20,J$12,4)</f>
        <v>0</v>
      </c>
      <c r="K172" s="53">
        <f>INDEX('[3]14'!$C$6:$N$20,K$12,4)</f>
        <v>2</v>
      </c>
      <c r="L172" s="53">
        <f>INDEX('[3]14'!$C$6:$N$20,L$12,4)</f>
        <v>1</v>
      </c>
      <c r="M172" s="53">
        <f>INDEX('[3]14'!$C$6:$N$20,M$12,4)</f>
        <v>0</v>
      </c>
      <c r="N172" s="53">
        <f t="shared" si="26"/>
        <v>605</v>
      </c>
      <c r="O172" s="53">
        <f>INDEX('[3]14'!$C$6:$N$20,O$12,4)</f>
        <v>0</v>
      </c>
      <c r="P172" s="53">
        <f>INDEX('[3]14'!$C$6:$N$20,P$12,4)</f>
        <v>1</v>
      </c>
      <c r="Q172" s="53">
        <f t="shared" si="27"/>
        <v>606</v>
      </c>
      <c r="R172" s="53">
        <v>0</v>
      </c>
    </row>
    <row r="173" spans="1:18" ht="25.5">
      <c r="A173" s="164" t="s">
        <v>2669</v>
      </c>
      <c r="B173" s="53">
        <f>INDEX('[3]14'!$C$6:$N$20,B$12,5)</f>
        <v>1</v>
      </c>
      <c r="C173" s="53">
        <f>INDEX('[3]14'!$C$6:$N$20,C$12,5)</f>
        <v>393</v>
      </c>
      <c r="D173" s="53">
        <f>INDEX('[3]14'!$C$6:$N$20,D$12,5)</f>
        <v>28</v>
      </c>
      <c r="E173" s="53">
        <f>INDEX('[3]14'!$C$6:$N$20,E$12,5)</f>
        <v>26</v>
      </c>
      <c r="F173" s="53">
        <f>INDEX('[3]14'!$C$6:$N$20,F$12,5)</f>
        <v>1</v>
      </c>
      <c r="G173" s="53">
        <f>INDEX('[3]14'!$C$6:$N$20,G$12,5)</f>
        <v>0</v>
      </c>
      <c r="H173" s="53">
        <f>INDEX('[3]14'!$C$6:$N$20,H$12,5)</f>
        <v>0</v>
      </c>
      <c r="I173" s="53">
        <f>INDEX('[3]14'!$C$6:$N$20,I$12,5)</f>
        <v>0</v>
      </c>
      <c r="J173" s="53">
        <f>INDEX('[3]14'!$C$6:$N$20,J$12,5)</f>
        <v>1</v>
      </c>
      <c r="K173" s="53">
        <f>INDEX('[3]14'!$C$6:$N$20,K$12,5)</f>
        <v>0</v>
      </c>
      <c r="L173" s="53">
        <f>INDEX('[3]14'!$C$6:$N$20,L$12,5)</f>
        <v>2</v>
      </c>
      <c r="M173" s="53">
        <f>INDEX('[3]14'!$C$6:$N$20,M$12,5)</f>
        <v>2</v>
      </c>
      <c r="N173" s="53">
        <f t="shared" si="26"/>
        <v>454</v>
      </c>
      <c r="O173" s="53">
        <f>INDEX('[3]14'!$C$6:$N$20,O$12,5)</f>
        <v>0</v>
      </c>
      <c r="P173" s="53">
        <f>INDEX('[3]14'!$C$6:$N$20,P$12,5)</f>
        <v>3</v>
      </c>
      <c r="Q173" s="53">
        <f t="shared" si="27"/>
        <v>457</v>
      </c>
      <c r="R173" s="53">
        <v>0</v>
      </c>
    </row>
    <row r="174" spans="1:18" ht="25.5">
      <c r="A174" s="164" t="s">
        <v>2670</v>
      </c>
      <c r="B174" s="53">
        <f>INDEX('[3]14'!$C$6:$N$20,B$12,6)</f>
        <v>1</v>
      </c>
      <c r="C174" s="53">
        <f>INDEX('[3]14'!$C$6:$N$20,C$12,6)</f>
        <v>396</v>
      </c>
      <c r="D174" s="53">
        <f>INDEX('[3]14'!$C$6:$N$20,D$12,6)</f>
        <v>221</v>
      </c>
      <c r="E174" s="53">
        <f>INDEX('[3]14'!$C$6:$N$20,E$12,6)</f>
        <v>37</v>
      </c>
      <c r="F174" s="53">
        <f>INDEX('[3]14'!$C$6:$N$20,F$12,6)</f>
        <v>4</v>
      </c>
      <c r="G174" s="53">
        <f>INDEX('[3]14'!$C$6:$N$20,G$12,6)</f>
        <v>1</v>
      </c>
      <c r="H174" s="53">
        <f>INDEX('[3]14'!$C$6:$N$20,H$12,6)</f>
        <v>1</v>
      </c>
      <c r="I174" s="53">
        <f>INDEX('[3]14'!$C$6:$N$20,I$12,6)</f>
        <v>0</v>
      </c>
      <c r="J174" s="53">
        <f>INDEX('[3]14'!$C$6:$N$20,J$12,6)</f>
        <v>1</v>
      </c>
      <c r="K174" s="53">
        <f>INDEX('[3]14'!$C$6:$N$20,K$12,6)</f>
        <v>2</v>
      </c>
      <c r="L174" s="53">
        <f>INDEX('[3]14'!$C$6:$N$20,L$12,6)</f>
        <v>0</v>
      </c>
      <c r="M174" s="53">
        <f>INDEX('[3]14'!$C$6:$N$20,M$12,6)</f>
        <v>1</v>
      </c>
      <c r="N174" s="53">
        <f t="shared" si="26"/>
        <v>665</v>
      </c>
      <c r="O174" s="53">
        <f>INDEX('[3]14'!$C$6:$N$20,O$12,6)</f>
        <v>0</v>
      </c>
      <c r="P174" s="53">
        <f>INDEX('[3]14'!$C$6:$N$20,P$12,6)</f>
        <v>5</v>
      </c>
      <c r="Q174" s="53">
        <f t="shared" si="27"/>
        <v>670</v>
      </c>
      <c r="R174" s="53">
        <v>0</v>
      </c>
    </row>
    <row r="175" spans="1:18" ht="51">
      <c r="A175" s="164" t="s">
        <v>2671</v>
      </c>
      <c r="B175" s="53">
        <f>INDEX('[3]14'!$C$6:$N$20,B$12,7)</f>
        <v>6</v>
      </c>
      <c r="C175" s="53">
        <f>INDEX('[3]14'!$C$6:$N$20,C$12,7)</f>
        <v>466</v>
      </c>
      <c r="D175" s="53">
        <f>INDEX('[3]14'!$C$6:$N$20,D$12,7)</f>
        <v>55</v>
      </c>
      <c r="E175" s="53">
        <f>INDEX('[3]14'!$C$6:$N$20,E$12,7)</f>
        <v>6</v>
      </c>
      <c r="F175" s="53">
        <f>INDEX('[3]14'!$C$6:$N$20,F$12,7)</f>
        <v>0</v>
      </c>
      <c r="G175" s="53">
        <f>INDEX('[3]14'!$C$6:$N$20,G$12,7)</f>
        <v>0</v>
      </c>
      <c r="H175" s="53">
        <f>INDEX('[3]14'!$C$6:$N$20,H$12,7)</f>
        <v>0</v>
      </c>
      <c r="I175" s="53">
        <f>INDEX('[3]14'!$C$6:$N$20,I$12,7)</f>
        <v>0</v>
      </c>
      <c r="J175" s="53">
        <f>INDEX('[3]14'!$C$6:$N$20,J$12,7)</f>
        <v>0</v>
      </c>
      <c r="K175" s="53">
        <f>INDEX('[3]14'!$C$6:$N$20,K$12,7)</f>
        <v>1</v>
      </c>
      <c r="L175" s="53">
        <f>INDEX('[3]14'!$C$6:$N$20,L$12,7)</f>
        <v>1</v>
      </c>
      <c r="M175" s="53">
        <f>INDEX('[3]14'!$C$6:$N$20,M$12,7)</f>
        <v>3</v>
      </c>
      <c r="N175" s="53">
        <f t="shared" si="26"/>
        <v>538</v>
      </c>
      <c r="O175" s="53">
        <f>INDEX('[3]14'!$C$6:$N$20,O$12,7)</f>
        <v>0</v>
      </c>
      <c r="P175" s="53">
        <f>INDEX('[3]14'!$C$6:$N$20,P$12,7)</f>
        <v>5</v>
      </c>
      <c r="Q175" s="53">
        <f t="shared" si="27"/>
        <v>543</v>
      </c>
      <c r="R175" s="53">
        <v>0</v>
      </c>
    </row>
    <row r="176" spans="1:18" ht="38.25">
      <c r="A176" s="164" t="s">
        <v>2672</v>
      </c>
      <c r="B176" s="53">
        <f>INDEX('[3]14'!$C$6:$N$20,B$12,8)</f>
        <v>6</v>
      </c>
      <c r="C176" s="53">
        <f>INDEX('[3]14'!$C$6:$N$20,C$12,8)</f>
        <v>528</v>
      </c>
      <c r="D176" s="53">
        <f>INDEX('[3]14'!$C$6:$N$20,D$12,8)</f>
        <v>57</v>
      </c>
      <c r="E176" s="53">
        <f>INDEX('[3]14'!$C$6:$N$20,E$12,8)</f>
        <v>3</v>
      </c>
      <c r="F176" s="53">
        <f>INDEX('[3]14'!$C$6:$N$20,F$12,8)</f>
        <v>2</v>
      </c>
      <c r="G176" s="53">
        <f>INDEX('[3]14'!$C$6:$N$20,G$12,8)</f>
        <v>1</v>
      </c>
      <c r="H176" s="53">
        <f>INDEX('[3]14'!$C$6:$N$20,H$12,8)</f>
        <v>0</v>
      </c>
      <c r="I176" s="53">
        <f>INDEX('[3]14'!$C$6:$N$20,I$12,8)</f>
        <v>1</v>
      </c>
      <c r="J176" s="53">
        <f>INDEX('[3]14'!$C$6:$N$20,J$12,8)</f>
        <v>1</v>
      </c>
      <c r="K176" s="53">
        <f>INDEX('[3]14'!$C$6:$N$20,K$12,8)</f>
        <v>0</v>
      </c>
      <c r="L176" s="53">
        <f>INDEX('[3]14'!$C$6:$N$20,L$12,8)</f>
        <v>0</v>
      </c>
      <c r="M176" s="53">
        <f>INDEX('[3]14'!$C$6:$N$20,M$12,8)</f>
        <v>0</v>
      </c>
      <c r="N176" s="53">
        <f t="shared" si="26"/>
        <v>599</v>
      </c>
      <c r="O176" s="53">
        <f>INDEX('[3]14'!$C$6:$N$20,O$12,8)</f>
        <v>0</v>
      </c>
      <c r="P176" s="53">
        <f>INDEX('[3]14'!$C$6:$N$20,P$12,8)</f>
        <v>2</v>
      </c>
      <c r="Q176" s="53">
        <f t="shared" si="27"/>
        <v>601</v>
      </c>
      <c r="R176" s="53">
        <v>0</v>
      </c>
    </row>
    <row r="177" spans="1:18" ht="25.5">
      <c r="A177" s="164" t="s">
        <v>2673</v>
      </c>
      <c r="B177" s="53">
        <f>INDEX('[3]14'!$C$6:$N$20,B$12,9)</f>
        <v>1</v>
      </c>
      <c r="C177" s="53">
        <f>INDEX('[3]14'!$C$6:$N$20,C$12,9)</f>
        <v>225</v>
      </c>
      <c r="D177" s="53">
        <f>INDEX('[3]14'!$C$6:$N$20,D$12,9)</f>
        <v>18</v>
      </c>
      <c r="E177" s="53">
        <f>INDEX('[3]14'!$C$6:$N$20,E$12,9)</f>
        <v>12</v>
      </c>
      <c r="F177" s="53">
        <f>INDEX('[3]14'!$C$6:$N$20,F$12,9)</f>
        <v>0</v>
      </c>
      <c r="G177" s="53">
        <f>INDEX('[3]14'!$C$6:$N$20,G$12,9)</f>
        <v>0</v>
      </c>
      <c r="H177" s="53">
        <f>INDEX('[3]14'!$C$6:$N$20,H$12,9)</f>
        <v>0</v>
      </c>
      <c r="I177" s="53">
        <f>INDEX('[3]14'!$C$6:$N$20,I$12,9)</f>
        <v>0</v>
      </c>
      <c r="J177" s="53">
        <f>INDEX('[3]14'!$C$6:$N$20,J$12,9)</f>
        <v>1</v>
      </c>
      <c r="K177" s="53">
        <f>INDEX('[3]14'!$C$6:$N$20,K$12,9)</f>
        <v>0</v>
      </c>
      <c r="L177" s="53">
        <f>INDEX('[3]14'!$C$6:$N$20,L$12,9)</f>
        <v>1</v>
      </c>
      <c r="M177" s="53">
        <f>INDEX('[3]14'!$C$6:$N$20,M$12,9)</f>
        <v>2</v>
      </c>
      <c r="N177" s="53">
        <f t="shared" si="26"/>
        <v>260</v>
      </c>
      <c r="O177" s="53">
        <f>INDEX('[3]14'!$C$6:$N$20,O$12,9)</f>
        <v>0</v>
      </c>
      <c r="P177" s="53">
        <f>INDEX('[3]14'!$C$6:$N$20,P$12,9)</f>
        <v>1</v>
      </c>
      <c r="Q177" s="53">
        <f t="shared" si="27"/>
        <v>261</v>
      </c>
      <c r="R177" s="53">
        <v>0</v>
      </c>
    </row>
    <row r="178" spans="1:18" ht="25.5">
      <c r="A178" s="164" t="s">
        <v>2674</v>
      </c>
      <c r="B178" s="53">
        <f>INDEX('[3]14'!$C$6:$N$20,B$12,10)</f>
        <v>9</v>
      </c>
      <c r="C178" s="53">
        <f>INDEX('[3]14'!$C$6:$N$20,C$12,10)</f>
        <v>346</v>
      </c>
      <c r="D178" s="53">
        <f>INDEX('[3]14'!$C$6:$N$20,D$12,10)</f>
        <v>69</v>
      </c>
      <c r="E178" s="53">
        <f>INDEX('[3]14'!$C$6:$N$20,E$12,10)</f>
        <v>14</v>
      </c>
      <c r="F178" s="53">
        <f>INDEX('[3]14'!$C$6:$N$20,F$12,10)</f>
        <v>0</v>
      </c>
      <c r="G178" s="53">
        <f>INDEX('[3]14'!$C$6:$N$20,G$12,10)</f>
        <v>1</v>
      </c>
      <c r="H178" s="53">
        <f>INDEX('[3]14'!$C$6:$N$20,H$12,10)</f>
        <v>1</v>
      </c>
      <c r="I178" s="53">
        <f>INDEX('[3]14'!$C$6:$N$20,I$12,10)</f>
        <v>0</v>
      </c>
      <c r="J178" s="53">
        <f>INDEX('[3]14'!$C$6:$N$20,J$12,10)</f>
        <v>0</v>
      </c>
      <c r="K178" s="53">
        <f>INDEX('[3]14'!$C$6:$N$20,K$12,10)</f>
        <v>0</v>
      </c>
      <c r="L178" s="53">
        <f>INDEX('[3]14'!$C$6:$N$20,L$12,10)</f>
        <v>1</v>
      </c>
      <c r="M178" s="53">
        <f>INDEX('[3]14'!$C$6:$N$20,M$12,10)</f>
        <v>9</v>
      </c>
      <c r="N178" s="53">
        <f t="shared" si="26"/>
        <v>450</v>
      </c>
      <c r="O178" s="53">
        <f>INDEX('[3]14'!$C$6:$N$20,O$12,10)</f>
        <v>0</v>
      </c>
      <c r="P178" s="53">
        <f>INDEX('[3]14'!$C$6:$N$20,P$12,10)</f>
        <v>6</v>
      </c>
      <c r="Q178" s="53">
        <f t="shared" si="27"/>
        <v>456</v>
      </c>
      <c r="R178" s="53">
        <v>0</v>
      </c>
    </row>
    <row r="179" spans="1:18" ht="38.25">
      <c r="A179" s="164" t="s">
        <v>2675</v>
      </c>
      <c r="B179" s="53">
        <f>INDEX('[3]14'!$C$6:$N$20,B$12,11)</f>
        <v>7</v>
      </c>
      <c r="C179" s="53">
        <f>INDEX('[3]14'!$C$6:$N$20,C$12,11)</f>
        <v>485</v>
      </c>
      <c r="D179" s="53">
        <f>INDEX('[3]14'!$C$6:$N$20,D$12,11)</f>
        <v>79</v>
      </c>
      <c r="E179" s="53">
        <f>INDEX('[3]14'!$C$6:$N$20,E$12,11)</f>
        <v>17</v>
      </c>
      <c r="F179" s="53">
        <f>INDEX('[3]14'!$C$6:$N$20,F$12,11)</f>
        <v>0</v>
      </c>
      <c r="G179" s="53">
        <f>INDEX('[3]14'!$C$6:$N$20,G$12,11)</f>
        <v>0</v>
      </c>
      <c r="H179" s="53">
        <f>INDEX('[3]14'!$C$6:$N$20,H$12,11)</f>
        <v>0</v>
      </c>
      <c r="I179" s="53">
        <f>INDEX('[3]14'!$C$6:$N$20,I$12,11)</f>
        <v>0</v>
      </c>
      <c r="J179" s="53">
        <f>INDEX('[3]14'!$C$6:$N$20,J$12,11)</f>
        <v>0</v>
      </c>
      <c r="K179" s="53">
        <f>INDEX('[3]14'!$C$6:$N$20,K$12,11)</f>
        <v>0</v>
      </c>
      <c r="L179" s="53">
        <f>INDEX('[3]14'!$C$6:$N$20,L$12,11)</f>
        <v>4</v>
      </c>
      <c r="M179" s="53">
        <f>INDEX('[3]14'!$C$6:$N$20,M$12,11)</f>
        <v>0</v>
      </c>
      <c r="N179" s="53">
        <f t="shared" si="26"/>
        <v>592</v>
      </c>
      <c r="O179" s="53">
        <f>INDEX('[3]14'!$C$6:$N$20,O$12,11)</f>
        <v>0</v>
      </c>
      <c r="P179" s="53">
        <f>INDEX('[3]14'!$C$6:$N$20,P$12,11)</f>
        <v>3</v>
      </c>
      <c r="Q179" s="53">
        <f t="shared" si="27"/>
        <v>595</v>
      </c>
      <c r="R179" s="53">
        <v>0</v>
      </c>
    </row>
    <row r="180" spans="1:18" ht="25.5">
      <c r="A180" s="164" t="s">
        <v>2676</v>
      </c>
      <c r="B180" s="53">
        <f>INDEX('[3]14'!$C$6:$N$20,B$12,12)</f>
        <v>5</v>
      </c>
      <c r="C180" s="53">
        <f>INDEX('[3]14'!$C$6:$N$20,C$12,12)</f>
        <v>296</v>
      </c>
      <c r="D180" s="53">
        <f>INDEX('[3]14'!$C$6:$N$20,D$12,12)</f>
        <v>19</v>
      </c>
      <c r="E180" s="53">
        <f>INDEX('[3]14'!$C$6:$N$20,E$12,12)</f>
        <v>10</v>
      </c>
      <c r="F180" s="53">
        <f>INDEX('[3]14'!$C$6:$N$20,F$12,12)</f>
        <v>0</v>
      </c>
      <c r="G180" s="53">
        <f>INDEX('[3]14'!$C$6:$N$20,G$12,12)</f>
        <v>1</v>
      </c>
      <c r="H180" s="53">
        <f>INDEX('[3]14'!$C$6:$N$20,H$12,12)</f>
        <v>1</v>
      </c>
      <c r="I180" s="53">
        <f>INDEX('[3]14'!$C$6:$N$20,I$12,12)</f>
        <v>0</v>
      </c>
      <c r="J180" s="53">
        <f>INDEX('[3]14'!$C$6:$N$20,J$12,12)</f>
        <v>1</v>
      </c>
      <c r="K180" s="53">
        <f>INDEX('[3]14'!$C$6:$N$20,K$12,12)</f>
        <v>3</v>
      </c>
      <c r="L180" s="53">
        <f>INDEX('[3]14'!$C$6:$N$20,L$12,12)</f>
        <v>2</v>
      </c>
      <c r="M180" s="53">
        <f>INDEX('[3]14'!$C$6:$N$20,M$12,12)</f>
        <v>8</v>
      </c>
      <c r="N180" s="53">
        <f t="shared" si="26"/>
        <v>346</v>
      </c>
      <c r="O180" s="53">
        <f>INDEX('[3]14'!$C$6:$N$20,O$12,12)</f>
        <v>0</v>
      </c>
      <c r="P180" s="53">
        <f>INDEX('[3]14'!$C$6:$N$20,P$12,12)</f>
        <v>4</v>
      </c>
      <c r="Q180" s="53">
        <f t="shared" si="27"/>
        <v>350</v>
      </c>
      <c r="R180" s="53">
        <v>0</v>
      </c>
    </row>
    <row r="181" spans="1:18" ht="25.5">
      <c r="A181" s="164" t="s">
        <v>2677</v>
      </c>
      <c r="B181" s="53">
        <f>INDEX('[3]15'!$C$6:$N$20,B$12,1)</f>
        <v>2</v>
      </c>
      <c r="C181" s="53">
        <f>INDEX('[3]15'!$C$6:$N$20,C$12,1)</f>
        <v>262</v>
      </c>
      <c r="D181" s="53">
        <f>INDEX('[3]15'!$C$6:$N$20,D$12,1)</f>
        <v>3</v>
      </c>
      <c r="E181" s="53">
        <f>INDEX('[3]15'!$C$6:$N$20,E$12,1)</f>
        <v>6</v>
      </c>
      <c r="F181" s="53">
        <f>INDEX('[3]15'!$C$6:$N$20,F$12,1)</f>
        <v>2</v>
      </c>
      <c r="G181" s="53">
        <f>INDEX('[3]15'!$C$6:$N$20,G$12,1)</f>
        <v>0</v>
      </c>
      <c r="H181" s="53">
        <f>INDEX('[3]15'!$C$6:$N$20,H$12,1)</f>
        <v>0</v>
      </c>
      <c r="I181" s="53">
        <f>INDEX('[3]15'!$C$6:$N$20,I$12,1)</f>
        <v>0</v>
      </c>
      <c r="J181" s="53">
        <f>INDEX('[3]15'!$C$6:$N$20,J$12,1)</f>
        <v>0</v>
      </c>
      <c r="K181" s="53">
        <f>INDEX('[3]15'!$C$6:$N$20,K$12,1)</f>
        <v>0</v>
      </c>
      <c r="L181" s="53">
        <f>INDEX('[3]15'!$C$6:$N$20,L$12,1)</f>
        <v>1</v>
      </c>
      <c r="M181" s="53">
        <f>INDEX('[3]15'!$C$6:$N$20,M$12,1)</f>
        <v>0</v>
      </c>
      <c r="N181" s="53">
        <f>SUM(B181:M181)</f>
        <v>276</v>
      </c>
      <c r="O181" s="53">
        <f>INDEX('[3]15'!$C$6:$N$20,O$12,1)</f>
        <v>0</v>
      </c>
      <c r="P181" s="53">
        <f>INDEX('[3]15'!$C$6:$N$20,P$12,1)</f>
        <v>0</v>
      </c>
      <c r="Q181" s="53">
        <f>SUM(N181:P181)</f>
        <v>276</v>
      </c>
      <c r="R181" s="53">
        <v>0</v>
      </c>
    </row>
    <row r="182" spans="1:18" ht="38.25">
      <c r="A182" s="54" t="s">
        <v>1015</v>
      </c>
      <c r="B182" s="56">
        <f t="shared" ref="B182:N182" si="28">SUM(B13:B181)</f>
        <v>1140</v>
      </c>
      <c r="C182" s="56">
        <f t="shared" si="28"/>
        <v>72198</v>
      </c>
      <c r="D182" s="56">
        <f t="shared" si="28"/>
        <v>13733</v>
      </c>
      <c r="E182" s="56">
        <f t="shared" si="28"/>
        <v>3288</v>
      </c>
      <c r="F182" s="56">
        <f t="shared" si="28"/>
        <v>504</v>
      </c>
      <c r="G182" s="56">
        <f t="shared" si="28"/>
        <v>113</v>
      </c>
      <c r="H182" s="56">
        <f t="shared" si="28"/>
        <v>123</v>
      </c>
      <c r="I182" s="56">
        <f t="shared" si="28"/>
        <v>103</v>
      </c>
      <c r="J182" s="56">
        <f t="shared" si="28"/>
        <v>133</v>
      </c>
      <c r="K182" s="56">
        <f t="shared" si="28"/>
        <v>151</v>
      </c>
      <c r="L182" s="56">
        <f t="shared" si="28"/>
        <v>233</v>
      </c>
      <c r="M182" s="56">
        <f t="shared" si="28"/>
        <v>448</v>
      </c>
      <c r="N182" s="56">
        <f t="shared" si="28"/>
        <v>92167</v>
      </c>
      <c r="O182" s="56">
        <f>SUM(O13:O161)</f>
        <v>0</v>
      </c>
      <c r="P182" s="56">
        <f>SUM(P13:P181)</f>
        <v>624</v>
      </c>
      <c r="Q182" s="56">
        <f>SUM(Q13:Q181)</f>
        <v>92791</v>
      </c>
      <c r="R182" s="56">
        <f>SUM(R13:R161)</f>
        <v>0</v>
      </c>
    </row>
    <row r="183" spans="1:18" ht="25.5">
      <c r="A183" s="57" t="s">
        <v>147</v>
      </c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60"/>
      <c r="O183" s="59"/>
      <c r="P183" s="59"/>
      <c r="Q183" s="60">
        <f t="shared" ref="Q183" si="29">SUM(N183:P183)</f>
        <v>0</v>
      </c>
      <c r="R183" s="59"/>
    </row>
    <row r="184" spans="1:18">
      <c r="A184" s="54" t="s">
        <v>1016</v>
      </c>
      <c r="B184" s="56">
        <f>SUM(B182:B183)</f>
        <v>1140</v>
      </c>
      <c r="C184" s="56">
        <f t="shared" ref="C184:R184" si="30">SUM(C182:C183)</f>
        <v>72198</v>
      </c>
      <c r="D184" s="56">
        <f t="shared" si="30"/>
        <v>13733</v>
      </c>
      <c r="E184" s="56">
        <f t="shared" si="30"/>
        <v>3288</v>
      </c>
      <c r="F184" s="56">
        <f t="shared" si="30"/>
        <v>504</v>
      </c>
      <c r="G184" s="56">
        <f t="shared" si="30"/>
        <v>113</v>
      </c>
      <c r="H184" s="56">
        <f t="shared" si="30"/>
        <v>123</v>
      </c>
      <c r="I184" s="56">
        <f t="shared" si="30"/>
        <v>103</v>
      </c>
      <c r="J184" s="56">
        <f t="shared" si="30"/>
        <v>133</v>
      </c>
      <c r="K184" s="56">
        <f t="shared" si="30"/>
        <v>151</v>
      </c>
      <c r="L184" s="56">
        <f t="shared" si="30"/>
        <v>233</v>
      </c>
      <c r="M184" s="56">
        <f t="shared" si="30"/>
        <v>448</v>
      </c>
      <c r="N184" s="56">
        <f t="shared" si="30"/>
        <v>92167</v>
      </c>
      <c r="O184" s="56">
        <f t="shared" si="30"/>
        <v>0</v>
      </c>
      <c r="P184" s="56">
        <f t="shared" si="30"/>
        <v>624</v>
      </c>
      <c r="Q184" s="56">
        <f t="shared" si="30"/>
        <v>92791</v>
      </c>
      <c r="R184" s="56">
        <f t="shared" si="30"/>
        <v>0</v>
      </c>
    </row>
  </sheetData>
  <protectedRanges>
    <protectedRange sqref="B183:R183 Q13:R182" name="Range1"/>
  </protectedRanges>
  <mergeCells count="6">
    <mergeCell ref="A6:R6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64"/>
  <sheetViews>
    <sheetView workbookViewId="0">
      <selection activeCell="K11" sqref="K11"/>
    </sheetView>
  </sheetViews>
  <sheetFormatPr defaultRowHeight="15"/>
  <sheetData>
    <row r="1" spans="1:20">
      <c r="A1" s="247" t="s">
        <v>331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</row>
    <row r="2" spans="1:20">
      <c r="A2" s="248" t="s">
        <v>710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</row>
    <row r="3" spans="1:20">
      <c r="A3" s="248" t="s">
        <v>333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</row>
    <row r="4" spans="1:20" ht="17.25">
      <c r="A4" s="249" t="s">
        <v>342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</row>
    <row r="5" spans="1:20">
      <c r="A5" s="248" t="s">
        <v>335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</row>
    <row r="6" spans="1:20">
      <c r="A6" s="247" t="s">
        <v>336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</row>
    <row r="7" spans="1:20">
      <c r="A7" s="44" t="s">
        <v>2887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>
      <c r="A8" s="44" t="s">
        <v>711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15.75">
      <c r="A9" s="250" t="s">
        <v>712</v>
      </c>
      <c r="B9" s="33"/>
      <c r="C9" s="33"/>
      <c r="D9" s="252" t="s">
        <v>154</v>
      </c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0" t="s">
        <v>504</v>
      </c>
      <c r="Q9" s="250" t="s">
        <v>156</v>
      </c>
      <c r="R9" s="250" t="s">
        <v>12</v>
      </c>
      <c r="S9" s="250" t="s">
        <v>13</v>
      </c>
      <c r="T9" s="250" t="s">
        <v>713</v>
      </c>
    </row>
    <row r="10" spans="1:20" ht="45">
      <c r="A10" s="251"/>
      <c r="B10" s="45"/>
      <c r="C10" s="45"/>
      <c r="D10" s="46" t="s">
        <v>158</v>
      </c>
      <c r="E10" s="46" t="s">
        <v>714</v>
      </c>
      <c r="F10" s="46" t="s">
        <v>160</v>
      </c>
      <c r="G10" s="46" t="s">
        <v>161</v>
      </c>
      <c r="H10" s="46" t="s">
        <v>162</v>
      </c>
      <c r="I10" s="46" t="s">
        <v>715</v>
      </c>
      <c r="J10" s="46" t="s">
        <v>716</v>
      </c>
      <c r="K10" s="46" t="s">
        <v>165</v>
      </c>
      <c r="L10" s="46" t="s">
        <v>166</v>
      </c>
      <c r="M10" s="46" t="s">
        <v>717</v>
      </c>
      <c r="N10" s="46" t="s">
        <v>718</v>
      </c>
      <c r="O10" s="46" t="s">
        <v>509</v>
      </c>
      <c r="P10" s="251"/>
      <c r="Q10" s="251"/>
      <c r="R10" s="251"/>
      <c r="S10" s="251"/>
      <c r="T10" s="251"/>
    </row>
    <row r="11" spans="1:20">
      <c r="A11" s="47">
        <v>1</v>
      </c>
      <c r="B11" s="48"/>
      <c r="C11" s="48"/>
      <c r="D11" s="48">
        <v>2</v>
      </c>
      <c r="E11" s="48">
        <v>3</v>
      </c>
      <c r="F11" s="48">
        <v>4</v>
      </c>
      <c r="G11" s="48">
        <v>5</v>
      </c>
      <c r="H11" s="48">
        <v>6</v>
      </c>
      <c r="I11" s="48">
        <v>7</v>
      </c>
      <c r="J11" s="48">
        <v>8</v>
      </c>
      <c r="K11" s="48">
        <v>9</v>
      </c>
      <c r="L11" s="48">
        <v>10</v>
      </c>
      <c r="M11" s="48">
        <v>11</v>
      </c>
      <c r="N11" s="48">
        <v>12</v>
      </c>
      <c r="O11" s="48">
        <v>13</v>
      </c>
      <c r="P11" s="48">
        <v>14</v>
      </c>
      <c r="Q11" s="48">
        <v>15</v>
      </c>
      <c r="R11" s="48">
        <v>16</v>
      </c>
      <c r="S11" s="48">
        <v>17</v>
      </c>
      <c r="T11" s="48">
        <v>18</v>
      </c>
    </row>
    <row r="12" spans="1:20">
      <c r="A12" s="47"/>
      <c r="B12" s="48"/>
      <c r="C12" s="48"/>
      <c r="D12" s="49">
        <v>1</v>
      </c>
      <c r="E12" s="49">
        <v>2</v>
      </c>
      <c r="F12" s="49">
        <v>3</v>
      </c>
      <c r="G12" s="49">
        <v>4</v>
      </c>
      <c r="H12" s="49">
        <v>5</v>
      </c>
      <c r="I12" s="49">
        <v>6</v>
      </c>
      <c r="J12" s="49">
        <v>7</v>
      </c>
      <c r="K12" s="49">
        <v>8</v>
      </c>
      <c r="L12" s="49">
        <v>9</v>
      </c>
      <c r="M12" s="49">
        <v>10</v>
      </c>
      <c r="N12" s="49">
        <v>11</v>
      </c>
      <c r="O12" s="49">
        <v>12</v>
      </c>
      <c r="P12" s="50"/>
      <c r="Q12" s="50">
        <v>14</v>
      </c>
      <c r="R12" s="50">
        <v>13</v>
      </c>
      <c r="S12" s="48"/>
      <c r="T12" s="48"/>
    </row>
    <row r="13" spans="1:20" ht="25.5">
      <c r="A13" s="51" t="s">
        <v>719</v>
      </c>
      <c r="B13" s="52">
        <v>1</v>
      </c>
      <c r="C13" s="52" t="s">
        <v>720</v>
      </c>
      <c r="D13" s="53">
        <f>INDEX('[4]1'!$C$6:$N$20,D$12,1)</f>
        <v>15</v>
      </c>
      <c r="E13" s="53">
        <f>INDEX('[4]1'!$C$6:$N$20,E$12,1)</f>
        <v>523</v>
      </c>
      <c r="F13" s="53">
        <f>INDEX('[4]1'!$C$6:$N$20,F$12,1)</f>
        <v>25</v>
      </c>
      <c r="G13" s="53">
        <f>INDEX('[4]1'!$C$6:$N$20,G$12,1)</f>
        <v>17</v>
      </c>
      <c r="H13" s="53">
        <f>INDEX('[4]1'!$C$6:$N$20,H$12,1)</f>
        <v>3</v>
      </c>
      <c r="I13" s="53">
        <f>INDEX('[4]1'!$C$6:$N$20,I$12,1)</f>
        <v>1</v>
      </c>
      <c r="J13" s="53">
        <f>INDEX('[4]1'!$C$6:$N$20,J$12,1)</f>
        <v>0</v>
      </c>
      <c r="K13" s="53">
        <f>INDEX('[4]1'!$C$6:$N$20,K$12,1)</f>
        <v>0</v>
      </c>
      <c r="L13" s="53">
        <f>INDEX('[4]1'!$C$6:$N$20,L$12,1)</f>
        <v>3</v>
      </c>
      <c r="M13" s="53">
        <f>INDEX('[4]1'!$C$6:$N$20,M$12,1)</f>
        <v>0</v>
      </c>
      <c r="N13" s="53">
        <f>INDEX('[4]1'!$C$6:$N$20,N$12,1)</f>
        <v>2</v>
      </c>
      <c r="O13" s="53">
        <f>INDEX('[4]1'!$C$6:$N$20,O$12,1)</f>
        <v>4</v>
      </c>
      <c r="P13" s="53">
        <f>SUM(D13:O13)</f>
        <v>593</v>
      </c>
      <c r="Q13" s="53">
        <f>INDEX('[4]1'!$C$6:$N$20,Q$12,1)</f>
        <v>0</v>
      </c>
      <c r="R13" s="53">
        <f>INDEX('[4]1'!$C$6:$N$20,R$12,1)</f>
        <v>4</v>
      </c>
      <c r="S13" s="53">
        <f>SUM(P13:R13)</f>
        <v>597</v>
      </c>
      <c r="T13" s="53">
        <v>0</v>
      </c>
    </row>
    <row r="14" spans="1:20">
      <c r="A14" s="51" t="s">
        <v>721</v>
      </c>
      <c r="B14" s="52">
        <v>2</v>
      </c>
      <c r="C14" s="52" t="s">
        <v>722</v>
      </c>
      <c r="D14" s="53">
        <f>INDEX('[4]1'!$C$6:$N$20,D$12,2)</f>
        <v>12</v>
      </c>
      <c r="E14" s="53">
        <f>INDEX('[4]1'!$C$6:$N$20,E$12,2)</f>
        <v>455</v>
      </c>
      <c r="F14" s="53">
        <f>INDEX('[4]1'!$C$6:$N$20,F$12,2)</f>
        <v>13</v>
      </c>
      <c r="G14" s="53">
        <f>INDEX('[4]1'!$C$6:$N$20,G$12,2)</f>
        <v>97</v>
      </c>
      <c r="H14" s="53">
        <f>INDEX('[4]1'!$C$6:$N$20,H$12,2)</f>
        <v>9</v>
      </c>
      <c r="I14" s="53">
        <f>INDEX('[4]1'!$C$6:$N$20,I$12,2)</f>
        <v>1</v>
      </c>
      <c r="J14" s="53">
        <f>INDEX('[4]1'!$C$6:$N$20,J$12,2)</f>
        <v>2</v>
      </c>
      <c r="K14" s="53">
        <f>INDEX('[4]1'!$C$6:$N$20,K$12,2)</f>
        <v>4</v>
      </c>
      <c r="L14" s="53">
        <f>INDEX('[4]1'!$C$6:$N$20,L$12,2)</f>
        <v>12</v>
      </c>
      <c r="M14" s="53">
        <f>INDEX('[4]1'!$C$6:$N$20,M$12,2)</f>
        <v>3</v>
      </c>
      <c r="N14" s="53">
        <f>INDEX('[4]1'!$C$6:$N$20,N$12,2)</f>
        <v>7</v>
      </c>
      <c r="O14" s="53">
        <f>INDEX('[4]1'!$C$6:$N$20,O$12,2)</f>
        <v>19</v>
      </c>
      <c r="P14" s="53">
        <f t="shared" ref="P14:P24" si="0">SUM(D14:O14)</f>
        <v>634</v>
      </c>
      <c r="Q14" s="53">
        <f>INDEX('[4]1'!$C$6:$N$20,Q$12,2)</f>
        <v>0</v>
      </c>
      <c r="R14" s="53">
        <f>INDEX('[4]1'!$C$6:$N$20,R$12,2)</f>
        <v>45</v>
      </c>
      <c r="S14" s="53">
        <f t="shared" ref="S14:S24" si="1">SUM(P14:R14)</f>
        <v>679</v>
      </c>
      <c r="T14" s="53">
        <v>0</v>
      </c>
    </row>
    <row r="15" spans="1:20">
      <c r="A15" s="51" t="s">
        <v>723</v>
      </c>
      <c r="B15" s="52">
        <v>3</v>
      </c>
      <c r="C15" s="52" t="s">
        <v>724</v>
      </c>
      <c r="D15" s="53">
        <f>INDEX('[4]1'!$C$6:$N$20,D$12,3)</f>
        <v>3</v>
      </c>
      <c r="E15" s="53">
        <f>INDEX('[4]1'!$C$6:$N$20,E$12,3)</f>
        <v>402</v>
      </c>
      <c r="F15" s="53">
        <f>INDEX('[4]1'!$C$6:$N$20,F$12,3)</f>
        <v>27</v>
      </c>
      <c r="G15" s="53">
        <f>INDEX('[4]1'!$C$6:$N$20,G$12,3)</f>
        <v>85</v>
      </c>
      <c r="H15" s="53">
        <f>INDEX('[4]1'!$C$6:$N$20,H$12,3)</f>
        <v>2</v>
      </c>
      <c r="I15" s="53">
        <f>INDEX('[4]1'!$C$6:$N$20,I$12,3)</f>
        <v>0</v>
      </c>
      <c r="J15" s="53">
        <f>INDEX('[4]1'!$C$6:$N$20,J$12,3)</f>
        <v>1</v>
      </c>
      <c r="K15" s="53">
        <f>INDEX('[4]1'!$C$6:$N$20,K$12,3)</f>
        <v>1</v>
      </c>
      <c r="L15" s="53">
        <f>INDEX('[4]1'!$C$6:$N$20,L$12,3)</f>
        <v>1</v>
      </c>
      <c r="M15" s="53">
        <f>INDEX('[4]1'!$C$6:$N$20,M$12,3)</f>
        <v>0</v>
      </c>
      <c r="N15" s="53">
        <f>INDEX('[4]1'!$C$6:$N$20,N$12,3)</f>
        <v>3</v>
      </c>
      <c r="O15" s="53">
        <f>INDEX('[4]1'!$C$6:$N$20,O$12,3)</f>
        <v>1</v>
      </c>
      <c r="P15" s="53">
        <f t="shared" si="0"/>
        <v>526</v>
      </c>
      <c r="Q15" s="53">
        <f>INDEX('[4]1'!$C$6:$N$20,Q$12,3)</f>
        <v>0</v>
      </c>
      <c r="R15" s="53">
        <f>INDEX('[4]1'!$C$6:$N$20,R$12,3)</f>
        <v>3</v>
      </c>
      <c r="S15" s="53">
        <f t="shared" si="1"/>
        <v>529</v>
      </c>
      <c r="T15" s="53">
        <v>0</v>
      </c>
    </row>
    <row r="16" spans="1:20" ht="25.5">
      <c r="A16" s="51" t="s">
        <v>725</v>
      </c>
      <c r="B16" s="52">
        <v>4</v>
      </c>
      <c r="C16" s="52" t="s">
        <v>726</v>
      </c>
      <c r="D16" s="53">
        <f>INDEX('[4]1'!$C$6:$N$20,D$12,4)</f>
        <v>1</v>
      </c>
      <c r="E16" s="53">
        <f>INDEX('[4]1'!$C$6:$N$20,E$12,4)</f>
        <v>94</v>
      </c>
      <c r="F16" s="53">
        <f>INDEX('[4]1'!$C$6:$N$20,F$12,4)</f>
        <v>1</v>
      </c>
      <c r="G16" s="53">
        <f>INDEX('[4]1'!$C$6:$N$20,G$12,4)</f>
        <v>0</v>
      </c>
      <c r="H16" s="53">
        <f>INDEX('[4]1'!$C$6:$N$20,H$12,4)</f>
        <v>1</v>
      </c>
      <c r="I16" s="53">
        <f>INDEX('[4]1'!$C$6:$N$20,I$12,4)</f>
        <v>0</v>
      </c>
      <c r="J16" s="53">
        <f>INDEX('[4]1'!$C$6:$N$20,J$12,4)</f>
        <v>0</v>
      </c>
      <c r="K16" s="53">
        <f>INDEX('[4]1'!$C$6:$N$20,K$12,4)</f>
        <v>0</v>
      </c>
      <c r="L16" s="53">
        <f>INDEX('[4]1'!$C$6:$N$20,L$12,4)</f>
        <v>0</v>
      </c>
      <c r="M16" s="53">
        <f>INDEX('[4]1'!$C$6:$N$20,M$12,4)</f>
        <v>0</v>
      </c>
      <c r="N16" s="53">
        <f>INDEX('[4]1'!$C$6:$N$20,N$12,4)</f>
        <v>0</v>
      </c>
      <c r="O16" s="53">
        <f>INDEX('[4]1'!$C$6:$N$20,O$12,4)</f>
        <v>0</v>
      </c>
      <c r="P16" s="53">
        <f t="shared" si="0"/>
        <v>97</v>
      </c>
      <c r="Q16" s="53">
        <f>INDEX('[4]1'!$C$6:$N$20,Q$12,4)</f>
        <v>0</v>
      </c>
      <c r="R16" s="53">
        <f>INDEX('[4]1'!$C$6:$N$20,R$12,4)</f>
        <v>1</v>
      </c>
      <c r="S16" s="53">
        <f t="shared" si="1"/>
        <v>98</v>
      </c>
      <c r="T16" s="53">
        <v>0</v>
      </c>
    </row>
    <row r="17" spans="1:20" ht="38.25">
      <c r="A17" s="51" t="s">
        <v>727</v>
      </c>
      <c r="B17" s="52">
        <v>5</v>
      </c>
      <c r="C17" s="52" t="s">
        <v>728</v>
      </c>
      <c r="D17" s="53">
        <f>INDEX('[4]1'!$C$6:$N$20,D$12,5)</f>
        <v>4</v>
      </c>
      <c r="E17" s="53">
        <f>INDEX('[4]1'!$C$6:$N$20,E$12,5)</f>
        <v>314</v>
      </c>
      <c r="F17" s="53">
        <f>INDEX('[4]1'!$C$6:$N$20,F$12,5)</f>
        <v>50</v>
      </c>
      <c r="G17" s="53">
        <f>INDEX('[4]1'!$C$6:$N$20,G$12,5)</f>
        <v>6</v>
      </c>
      <c r="H17" s="53">
        <f>INDEX('[4]1'!$C$6:$N$20,H$12,5)</f>
        <v>0</v>
      </c>
      <c r="I17" s="53">
        <f>INDEX('[4]1'!$C$6:$N$20,I$12,5)</f>
        <v>0</v>
      </c>
      <c r="J17" s="53">
        <f>INDEX('[4]1'!$C$6:$N$20,J$12,5)</f>
        <v>0</v>
      </c>
      <c r="K17" s="53">
        <f>INDEX('[4]1'!$C$6:$N$20,K$12,5)</f>
        <v>0</v>
      </c>
      <c r="L17" s="53">
        <f>INDEX('[4]1'!$C$6:$N$20,L$12,5)</f>
        <v>0</v>
      </c>
      <c r="M17" s="53">
        <f>INDEX('[4]1'!$C$6:$N$20,M$12,5)</f>
        <v>0</v>
      </c>
      <c r="N17" s="53">
        <f>INDEX('[4]1'!$C$6:$N$20,N$12,5)</f>
        <v>0</v>
      </c>
      <c r="O17" s="53">
        <f>INDEX('[4]1'!$C$6:$N$20,O$12,5)</f>
        <v>0</v>
      </c>
      <c r="P17" s="53">
        <f t="shared" si="0"/>
        <v>374</v>
      </c>
      <c r="Q17" s="53">
        <f>INDEX('[4]1'!$C$6:$N$20,Q$12,5)</f>
        <v>0</v>
      </c>
      <c r="R17" s="53">
        <f>INDEX('[4]1'!$C$6:$N$20,R$12,5)</f>
        <v>2</v>
      </c>
      <c r="S17" s="53">
        <f t="shared" si="1"/>
        <v>376</v>
      </c>
      <c r="T17" s="53">
        <v>0</v>
      </c>
    </row>
    <row r="18" spans="1:20" ht="38.25">
      <c r="A18" s="51" t="s">
        <v>729</v>
      </c>
      <c r="B18" s="52">
        <v>6</v>
      </c>
      <c r="C18" s="52" t="s">
        <v>730</v>
      </c>
      <c r="D18" s="53">
        <f>INDEX('[4]1'!$C$6:$N$20,D$12,6)</f>
        <v>1</v>
      </c>
      <c r="E18" s="53">
        <f>INDEX('[4]1'!$C$6:$N$20,E$12,6)</f>
        <v>115</v>
      </c>
      <c r="F18" s="53">
        <f>INDEX('[4]1'!$C$6:$N$20,F$12,6)</f>
        <v>73</v>
      </c>
      <c r="G18" s="53">
        <f>INDEX('[4]1'!$C$6:$N$20,G$12,6)</f>
        <v>4</v>
      </c>
      <c r="H18" s="53">
        <f>INDEX('[4]1'!$C$6:$N$20,H$12,6)</f>
        <v>0</v>
      </c>
      <c r="I18" s="53">
        <f>INDEX('[4]1'!$C$6:$N$20,I$12,6)</f>
        <v>1</v>
      </c>
      <c r="J18" s="53">
        <f>INDEX('[4]1'!$C$6:$N$20,J$12,6)</f>
        <v>0</v>
      </c>
      <c r="K18" s="53">
        <f>INDEX('[4]1'!$C$6:$N$20,K$12,6)</f>
        <v>0</v>
      </c>
      <c r="L18" s="53">
        <f>INDEX('[4]1'!$C$6:$N$20,L$12,6)</f>
        <v>0</v>
      </c>
      <c r="M18" s="53">
        <f>INDEX('[4]1'!$C$6:$N$20,M$12,6)</f>
        <v>0</v>
      </c>
      <c r="N18" s="53">
        <f>INDEX('[4]1'!$C$6:$N$20,N$12,6)</f>
        <v>1</v>
      </c>
      <c r="O18" s="53">
        <f>INDEX('[4]1'!$C$6:$N$20,O$12,6)</f>
        <v>7</v>
      </c>
      <c r="P18" s="53">
        <f t="shared" si="0"/>
        <v>202</v>
      </c>
      <c r="Q18" s="53">
        <f>INDEX('[4]1'!$C$6:$N$20,Q$12,6)</f>
        <v>0</v>
      </c>
      <c r="R18" s="53">
        <f>INDEX('[4]1'!$C$6:$N$20,R$12,6)</f>
        <v>9</v>
      </c>
      <c r="S18" s="53">
        <f t="shared" si="1"/>
        <v>211</v>
      </c>
      <c r="T18" s="53">
        <v>0</v>
      </c>
    </row>
    <row r="19" spans="1:20" ht="38.25">
      <c r="A19" s="51" t="s">
        <v>731</v>
      </c>
      <c r="B19" s="52">
        <v>7</v>
      </c>
      <c r="C19" s="52" t="s">
        <v>732</v>
      </c>
      <c r="D19" s="53">
        <f>INDEX('[4]1'!$C$6:$N$20,D$12,7)</f>
        <v>4</v>
      </c>
      <c r="E19" s="53">
        <f>INDEX('[4]1'!$C$6:$N$20,E$12,7)</f>
        <v>653</v>
      </c>
      <c r="F19" s="53">
        <f>INDEX('[4]1'!$C$6:$N$20,F$12,7)</f>
        <v>62</v>
      </c>
      <c r="G19" s="53">
        <f>INDEX('[4]1'!$C$6:$N$20,G$12,7)</f>
        <v>3</v>
      </c>
      <c r="H19" s="53">
        <f>INDEX('[4]1'!$C$6:$N$20,H$12,7)</f>
        <v>2</v>
      </c>
      <c r="I19" s="53">
        <f>INDEX('[4]1'!$C$6:$N$20,I$12,7)</f>
        <v>1</v>
      </c>
      <c r="J19" s="53">
        <f>INDEX('[4]1'!$C$6:$N$20,J$12,7)</f>
        <v>0</v>
      </c>
      <c r="K19" s="53">
        <f>INDEX('[4]1'!$C$6:$N$20,K$12,7)</f>
        <v>1</v>
      </c>
      <c r="L19" s="53">
        <f>INDEX('[4]1'!$C$6:$N$20,L$12,7)</f>
        <v>0</v>
      </c>
      <c r="M19" s="53">
        <f>INDEX('[4]1'!$C$6:$N$20,M$12,7)</f>
        <v>1</v>
      </c>
      <c r="N19" s="53">
        <f>INDEX('[4]1'!$C$6:$N$20,N$12,7)</f>
        <v>0</v>
      </c>
      <c r="O19" s="53">
        <f>INDEX('[4]1'!$C$6:$N$20,O$12,7)</f>
        <v>2</v>
      </c>
      <c r="P19" s="53">
        <f t="shared" si="0"/>
        <v>729</v>
      </c>
      <c r="Q19" s="53">
        <f>INDEX('[4]1'!$C$6:$N$20,Q$12,7)</f>
        <v>0</v>
      </c>
      <c r="R19" s="53">
        <f>INDEX('[4]1'!$C$6:$N$20,R$12,7)</f>
        <v>5</v>
      </c>
      <c r="S19" s="53">
        <f t="shared" si="1"/>
        <v>734</v>
      </c>
      <c r="T19" s="53">
        <v>0</v>
      </c>
    </row>
    <row r="20" spans="1:20" ht="38.25">
      <c r="A20" s="51" t="s">
        <v>733</v>
      </c>
      <c r="B20" s="52">
        <v>8</v>
      </c>
      <c r="C20" s="52" t="s">
        <v>734</v>
      </c>
      <c r="D20" s="53">
        <f>INDEX('[4]1'!$C$6:$N$20,D$12,8)</f>
        <v>2</v>
      </c>
      <c r="E20" s="53">
        <f>INDEX('[4]1'!$C$6:$N$20,E$12,8)</f>
        <v>268</v>
      </c>
      <c r="F20" s="53">
        <f>INDEX('[4]1'!$C$6:$N$20,F$12,8)</f>
        <v>36</v>
      </c>
      <c r="G20" s="53">
        <f>INDEX('[4]1'!$C$6:$N$20,G$12,8)</f>
        <v>6</v>
      </c>
      <c r="H20" s="53">
        <f>INDEX('[4]1'!$C$6:$N$20,H$12,8)</f>
        <v>0</v>
      </c>
      <c r="I20" s="53">
        <f>INDEX('[4]1'!$C$6:$N$20,I$12,8)</f>
        <v>0</v>
      </c>
      <c r="J20" s="53">
        <f>INDEX('[4]1'!$C$6:$N$20,J$12,8)</f>
        <v>3</v>
      </c>
      <c r="K20" s="53">
        <f>INDEX('[4]1'!$C$6:$N$20,K$12,8)</f>
        <v>0</v>
      </c>
      <c r="L20" s="53">
        <f>INDEX('[4]1'!$C$6:$N$20,L$12,8)</f>
        <v>1</v>
      </c>
      <c r="M20" s="53">
        <f>INDEX('[4]1'!$C$6:$N$20,M$12,8)</f>
        <v>1</v>
      </c>
      <c r="N20" s="53">
        <f>INDEX('[4]1'!$C$6:$N$20,N$12,8)</f>
        <v>5</v>
      </c>
      <c r="O20" s="53">
        <f>INDEX('[4]1'!$C$6:$N$20,O$12,8)</f>
        <v>5</v>
      </c>
      <c r="P20" s="53">
        <f t="shared" si="0"/>
        <v>327</v>
      </c>
      <c r="Q20" s="53">
        <f>INDEX('[4]1'!$C$6:$N$20,Q$12,8)</f>
        <v>0</v>
      </c>
      <c r="R20" s="53">
        <f>INDEX('[4]1'!$C$6:$N$20,R$12,8)</f>
        <v>3</v>
      </c>
      <c r="S20" s="53">
        <f t="shared" si="1"/>
        <v>330</v>
      </c>
      <c r="T20" s="53">
        <v>0</v>
      </c>
    </row>
    <row r="21" spans="1:20" ht="25.5">
      <c r="A21" s="51" t="s">
        <v>735</v>
      </c>
      <c r="B21" s="52">
        <v>9</v>
      </c>
      <c r="C21" s="52" t="s">
        <v>736</v>
      </c>
      <c r="D21" s="53">
        <f>INDEX('[4]1'!$C$6:$N$20,D$12,9)</f>
        <v>0</v>
      </c>
      <c r="E21" s="53">
        <f>INDEX('[4]1'!$C$6:$N$20,E$12,9)</f>
        <v>255</v>
      </c>
      <c r="F21" s="53">
        <f>INDEX('[4]1'!$C$6:$N$20,F$12,9)</f>
        <v>22</v>
      </c>
      <c r="G21" s="53">
        <f>INDEX('[4]1'!$C$6:$N$20,G$12,9)</f>
        <v>2</v>
      </c>
      <c r="H21" s="53">
        <f>INDEX('[4]1'!$C$6:$N$20,H$12,9)</f>
        <v>0</v>
      </c>
      <c r="I21" s="53">
        <f>INDEX('[4]1'!$C$6:$N$20,I$12,9)</f>
        <v>0</v>
      </c>
      <c r="J21" s="53">
        <f>INDEX('[4]1'!$C$6:$N$20,J$12,9)</f>
        <v>0</v>
      </c>
      <c r="K21" s="53">
        <f>INDEX('[4]1'!$C$6:$N$20,K$12,9)</f>
        <v>0</v>
      </c>
      <c r="L21" s="53">
        <f>INDEX('[4]1'!$C$6:$N$20,L$12,9)</f>
        <v>0</v>
      </c>
      <c r="M21" s="53">
        <f>INDEX('[4]1'!$C$6:$N$20,M$12,9)</f>
        <v>0</v>
      </c>
      <c r="N21" s="53">
        <f>INDEX('[4]1'!$C$6:$N$20,N$12,9)</f>
        <v>0</v>
      </c>
      <c r="O21" s="53">
        <f>INDEX('[4]1'!$C$6:$N$20,O$12,9)</f>
        <v>0</v>
      </c>
      <c r="P21" s="53">
        <f t="shared" si="0"/>
        <v>279</v>
      </c>
      <c r="Q21" s="53">
        <f>INDEX('[4]1'!$C$6:$N$20,Q$12,9)</f>
        <v>0</v>
      </c>
      <c r="R21" s="53">
        <f>INDEX('[4]1'!$C$6:$N$20,R$12,9)</f>
        <v>0</v>
      </c>
      <c r="S21" s="53">
        <f t="shared" si="1"/>
        <v>279</v>
      </c>
      <c r="T21" s="53">
        <v>0</v>
      </c>
    </row>
    <row r="22" spans="1:20">
      <c r="A22" s="51" t="s">
        <v>737</v>
      </c>
      <c r="B22" s="52">
        <v>10</v>
      </c>
      <c r="C22" s="52" t="s">
        <v>738</v>
      </c>
      <c r="D22" s="53">
        <f>INDEX('[4]1'!$C$6:$N$20,D$12,10)</f>
        <v>4</v>
      </c>
      <c r="E22" s="53">
        <f>INDEX('[4]1'!$C$6:$N$20,E$12,10)</f>
        <v>647</v>
      </c>
      <c r="F22" s="53">
        <f>INDEX('[4]1'!$C$6:$N$20,F$12,10)</f>
        <v>19</v>
      </c>
      <c r="G22" s="53">
        <f>INDEX('[4]1'!$C$6:$N$20,G$12,10)</f>
        <v>4</v>
      </c>
      <c r="H22" s="53">
        <f>INDEX('[4]1'!$C$6:$N$20,H$12,10)</f>
        <v>2</v>
      </c>
      <c r="I22" s="53">
        <f>INDEX('[4]1'!$C$6:$N$20,I$12,10)</f>
        <v>0</v>
      </c>
      <c r="J22" s="53">
        <f>INDEX('[4]1'!$C$6:$N$20,J$12,10)</f>
        <v>4</v>
      </c>
      <c r="K22" s="53">
        <f>INDEX('[4]1'!$C$6:$N$20,K$12,10)</f>
        <v>0</v>
      </c>
      <c r="L22" s="53">
        <f>INDEX('[4]1'!$C$6:$N$20,L$12,10)</f>
        <v>2</v>
      </c>
      <c r="M22" s="53">
        <f>INDEX('[4]1'!$C$6:$N$20,M$12,10)</f>
        <v>1</v>
      </c>
      <c r="N22" s="53">
        <f>INDEX('[4]1'!$C$6:$N$20,N$12,10)</f>
        <v>0</v>
      </c>
      <c r="O22" s="53">
        <f>INDEX('[4]1'!$C$6:$N$20,O$12,10)</f>
        <v>3</v>
      </c>
      <c r="P22" s="53">
        <f t="shared" si="0"/>
        <v>686</v>
      </c>
      <c r="Q22" s="53">
        <f>INDEX('[4]1'!$C$6:$N$20,Q$12,10)</f>
        <v>0</v>
      </c>
      <c r="R22" s="53">
        <f>INDEX('[4]1'!$C$6:$N$20,R$12,10)</f>
        <v>6</v>
      </c>
      <c r="S22" s="53">
        <f t="shared" si="1"/>
        <v>692</v>
      </c>
      <c r="T22" s="53">
        <v>0</v>
      </c>
    </row>
    <row r="23" spans="1:20" ht="25.5">
      <c r="A23" s="51" t="s">
        <v>739</v>
      </c>
      <c r="B23" s="52">
        <v>11</v>
      </c>
      <c r="C23" s="52" t="s">
        <v>740</v>
      </c>
      <c r="D23" s="53">
        <f>INDEX('[4]1'!$C$6:$N$20,D$12,11)</f>
        <v>1</v>
      </c>
      <c r="E23" s="53">
        <f>INDEX('[4]1'!$C$6:$N$20,E$12,11)</f>
        <v>537</v>
      </c>
      <c r="F23" s="53">
        <f>INDEX('[4]1'!$C$6:$N$20,F$12,11)</f>
        <v>12</v>
      </c>
      <c r="G23" s="53">
        <f>INDEX('[4]1'!$C$6:$N$20,G$12,11)</f>
        <v>5</v>
      </c>
      <c r="H23" s="53">
        <f>INDEX('[4]1'!$C$6:$N$20,H$12,11)</f>
        <v>2</v>
      </c>
      <c r="I23" s="53">
        <f>INDEX('[4]1'!$C$6:$N$20,I$12,11)</f>
        <v>0</v>
      </c>
      <c r="J23" s="53">
        <f>INDEX('[4]1'!$C$6:$N$20,J$12,11)</f>
        <v>0</v>
      </c>
      <c r="K23" s="53">
        <f>INDEX('[4]1'!$C$6:$N$20,K$12,11)</f>
        <v>0</v>
      </c>
      <c r="L23" s="53">
        <f>INDEX('[4]1'!$C$6:$N$20,L$12,11)</f>
        <v>0</v>
      </c>
      <c r="M23" s="53">
        <f>INDEX('[4]1'!$C$6:$N$20,M$12,11)</f>
        <v>0</v>
      </c>
      <c r="N23" s="53">
        <f>INDEX('[4]1'!$C$6:$N$20,N$12,11)</f>
        <v>0</v>
      </c>
      <c r="O23" s="53">
        <f>INDEX('[4]1'!$C$6:$N$20,O$12,11)</f>
        <v>0</v>
      </c>
      <c r="P23" s="53">
        <f t="shared" si="0"/>
        <v>557</v>
      </c>
      <c r="Q23" s="53">
        <f>INDEX('[4]1'!$C$6:$N$20,Q$12,11)</f>
        <v>0</v>
      </c>
      <c r="R23" s="53">
        <f>INDEX('[4]1'!$C$6:$N$20,R$12,11)</f>
        <v>0</v>
      </c>
      <c r="S23" s="53">
        <f t="shared" si="1"/>
        <v>557</v>
      </c>
      <c r="T23" s="53">
        <v>0</v>
      </c>
    </row>
    <row r="24" spans="1:20" ht="25.5">
      <c r="A24" s="51" t="s">
        <v>741</v>
      </c>
      <c r="B24" s="52">
        <v>12</v>
      </c>
      <c r="C24" s="52" t="s">
        <v>742</v>
      </c>
      <c r="D24" s="53">
        <f>INDEX('[4]1'!$C$6:$N$20,D$12,12)</f>
        <v>6</v>
      </c>
      <c r="E24" s="53">
        <f>INDEX('[4]1'!$C$6:$N$20,E$12,12)</f>
        <v>217</v>
      </c>
      <c r="F24" s="53">
        <f>INDEX('[4]1'!$C$6:$N$20,F$12,12)</f>
        <v>23</v>
      </c>
      <c r="G24" s="53">
        <f>INDEX('[4]1'!$C$6:$N$20,G$12,12)</f>
        <v>1</v>
      </c>
      <c r="H24" s="53">
        <f>INDEX('[4]1'!$C$6:$N$20,H$12,12)</f>
        <v>0</v>
      </c>
      <c r="I24" s="53">
        <f>INDEX('[4]1'!$C$6:$N$20,I$12,12)</f>
        <v>0</v>
      </c>
      <c r="J24" s="53">
        <f>INDEX('[4]1'!$C$6:$N$20,J$12,12)</f>
        <v>1</v>
      </c>
      <c r="K24" s="53">
        <f>INDEX('[4]1'!$C$6:$N$20,K$12,12)</f>
        <v>0</v>
      </c>
      <c r="L24" s="53">
        <f>INDEX('[4]1'!$C$6:$N$20,L$12,12)</f>
        <v>0</v>
      </c>
      <c r="M24" s="53">
        <f>INDEX('[4]1'!$C$6:$N$20,M$12,12)</f>
        <v>0</v>
      </c>
      <c r="N24" s="53">
        <f>INDEX('[4]1'!$C$6:$N$20,N$12,12)</f>
        <v>2</v>
      </c>
      <c r="O24" s="53">
        <f>INDEX('[4]1'!$C$6:$N$20,O$12,12)</f>
        <v>2</v>
      </c>
      <c r="P24" s="53">
        <f t="shared" si="0"/>
        <v>252</v>
      </c>
      <c r="Q24" s="53">
        <f>INDEX('[4]1'!$C$6:$N$20,Q$12,12)</f>
        <v>0</v>
      </c>
      <c r="R24" s="53">
        <f>INDEX('[4]1'!$C$6:$N$20,R$12,12)</f>
        <v>6</v>
      </c>
      <c r="S24" s="53">
        <f t="shared" si="1"/>
        <v>258</v>
      </c>
      <c r="T24" s="53">
        <v>0</v>
      </c>
    </row>
    <row r="25" spans="1:20" ht="25.5">
      <c r="A25" s="51" t="s">
        <v>743</v>
      </c>
      <c r="B25" s="52">
        <v>13</v>
      </c>
      <c r="C25" s="52" t="s">
        <v>744</v>
      </c>
      <c r="D25" s="53">
        <f>INDEX('[4]2'!$C$6:$N$20,D$12,1)</f>
        <v>0</v>
      </c>
      <c r="E25" s="53">
        <f>INDEX('[4]2'!$C$6:$N$20,E$12,1)</f>
        <v>284</v>
      </c>
      <c r="F25" s="53">
        <f>INDEX('[4]2'!$C$6:$N$20,F$12,1)</f>
        <v>14</v>
      </c>
      <c r="G25" s="53">
        <f>INDEX('[4]2'!$C$6:$N$20,G$12,1)</f>
        <v>0</v>
      </c>
      <c r="H25" s="53">
        <f>INDEX('[4]2'!$C$6:$N$20,H$12,1)</f>
        <v>1</v>
      </c>
      <c r="I25" s="53">
        <f>INDEX('[4]2'!$C$6:$N$20,I$12,1)</f>
        <v>0</v>
      </c>
      <c r="J25" s="53">
        <f>INDEX('[4]2'!$C$6:$N$20,J$12,1)</f>
        <v>0</v>
      </c>
      <c r="K25" s="53">
        <f>INDEX('[4]2'!$C$6:$N$20,K$12,1)</f>
        <v>1</v>
      </c>
      <c r="L25" s="53">
        <f>INDEX('[4]2'!$C$6:$N$20,L$12,1)</f>
        <v>0</v>
      </c>
      <c r="M25" s="53">
        <f>INDEX('[4]2'!$C$6:$N$20,M$12,1)</f>
        <v>1</v>
      </c>
      <c r="N25" s="53">
        <f>INDEX('[4]2'!$C$6:$N$20,N$12,1)</f>
        <v>0</v>
      </c>
      <c r="O25" s="53">
        <f>INDEX('[4]2'!$C$6:$N$20,O$12,1)</f>
        <v>0</v>
      </c>
      <c r="P25" s="53">
        <f>SUM(D25:O25)</f>
        <v>301</v>
      </c>
      <c r="Q25" s="53">
        <f>INDEX('[4]2'!$C$6:$N$20,Q$12,1)</f>
        <v>0</v>
      </c>
      <c r="R25" s="53">
        <f>INDEX('[4]2'!$C$6:$N$20,R$12,1)</f>
        <v>2</v>
      </c>
      <c r="S25" s="53">
        <f>SUM(P25:R25)</f>
        <v>303</v>
      </c>
      <c r="T25" s="53">
        <v>0</v>
      </c>
    </row>
    <row r="26" spans="1:20" ht="38.25">
      <c r="A26" s="51" t="s">
        <v>745</v>
      </c>
      <c r="B26" s="52">
        <v>14</v>
      </c>
      <c r="C26" s="52" t="s">
        <v>746</v>
      </c>
      <c r="D26" s="53">
        <f>INDEX('[4]2'!$C$6:$N$20,D$12,2)</f>
        <v>10</v>
      </c>
      <c r="E26" s="53">
        <f>INDEX('[4]2'!$C$6:$N$20,E$12,2)</f>
        <v>492</v>
      </c>
      <c r="F26" s="53">
        <f>INDEX('[4]2'!$C$6:$N$20,F$12,2)</f>
        <v>35</v>
      </c>
      <c r="G26" s="53">
        <f>INDEX('[4]2'!$C$6:$N$20,G$12,2)</f>
        <v>16</v>
      </c>
      <c r="H26" s="53">
        <f>INDEX('[4]2'!$C$6:$N$20,H$12,2)</f>
        <v>6</v>
      </c>
      <c r="I26" s="53">
        <f>INDEX('[4]2'!$C$6:$N$20,I$12,2)</f>
        <v>4</v>
      </c>
      <c r="J26" s="53">
        <f>INDEX('[4]2'!$C$6:$N$20,J$12,2)</f>
        <v>3</v>
      </c>
      <c r="K26" s="53">
        <f>INDEX('[4]2'!$C$6:$N$20,K$12,2)</f>
        <v>2</v>
      </c>
      <c r="L26" s="53">
        <f>INDEX('[4]2'!$C$6:$N$20,L$12,2)</f>
        <v>7</v>
      </c>
      <c r="M26" s="53">
        <f>INDEX('[4]2'!$C$6:$N$20,M$12,2)</f>
        <v>3</v>
      </c>
      <c r="N26" s="53">
        <f>INDEX('[4]2'!$C$6:$N$20,N$12,2)</f>
        <v>5</v>
      </c>
      <c r="O26" s="53">
        <f>INDEX('[4]2'!$C$6:$N$20,O$12,2)</f>
        <v>22</v>
      </c>
      <c r="P26" s="53">
        <f t="shared" ref="P26:P36" si="2">SUM(D26:O26)</f>
        <v>605</v>
      </c>
      <c r="Q26" s="53">
        <f>INDEX('[4]2'!$C$6:$N$20,Q$12,2)</f>
        <v>0</v>
      </c>
      <c r="R26" s="53">
        <f>INDEX('[4]2'!$C$6:$N$20,R$12,2)</f>
        <v>19</v>
      </c>
      <c r="S26" s="53">
        <f t="shared" ref="S26:S36" si="3">SUM(P26:R26)</f>
        <v>624</v>
      </c>
      <c r="T26" s="53">
        <v>0</v>
      </c>
    </row>
    <row r="27" spans="1:20" ht="25.5">
      <c r="A27" s="51" t="s">
        <v>747</v>
      </c>
      <c r="B27" s="52">
        <v>15</v>
      </c>
      <c r="C27" s="52" t="s">
        <v>748</v>
      </c>
      <c r="D27" s="53">
        <f>INDEX('[4]2'!$C$6:$N$20,D$12,3)</f>
        <v>7</v>
      </c>
      <c r="E27" s="53">
        <f>INDEX('[4]2'!$C$6:$N$20,E$12,3)</f>
        <v>191</v>
      </c>
      <c r="F27" s="53">
        <f>INDEX('[4]2'!$C$6:$N$20,F$12,3)</f>
        <v>31</v>
      </c>
      <c r="G27" s="53">
        <f>INDEX('[4]2'!$C$6:$N$20,G$12,3)</f>
        <v>8</v>
      </c>
      <c r="H27" s="53">
        <f>INDEX('[4]2'!$C$6:$N$20,H$12,3)</f>
        <v>6</v>
      </c>
      <c r="I27" s="53">
        <f>INDEX('[4]2'!$C$6:$N$20,I$12,3)</f>
        <v>0</v>
      </c>
      <c r="J27" s="53">
        <f>INDEX('[4]2'!$C$6:$N$20,J$12,3)</f>
        <v>4</v>
      </c>
      <c r="K27" s="53">
        <f>INDEX('[4]2'!$C$6:$N$20,K$12,3)</f>
        <v>2</v>
      </c>
      <c r="L27" s="53">
        <f>INDEX('[4]2'!$C$6:$N$20,L$12,3)</f>
        <v>2</v>
      </c>
      <c r="M27" s="53">
        <f>INDEX('[4]2'!$C$6:$N$20,M$12,3)</f>
        <v>2</v>
      </c>
      <c r="N27" s="53">
        <f>INDEX('[4]2'!$C$6:$N$20,N$12,3)</f>
        <v>4</v>
      </c>
      <c r="O27" s="53">
        <f>INDEX('[4]2'!$C$6:$N$20,O$12,3)</f>
        <v>6</v>
      </c>
      <c r="P27" s="53">
        <f t="shared" si="2"/>
        <v>263</v>
      </c>
      <c r="Q27" s="53">
        <f>INDEX('[4]2'!$C$6:$N$20,Q$12,3)</f>
        <v>0</v>
      </c>
      <c r="R27" s="53">
        <f>INDEX('[4]2'!$C$6:$N$20,R$12,3)</f>
        <v>8</v>
      </c>
      <c r="S27" s="53">
        <f t="shared" si="3"/>
        <v>271</v>
      </c>
      <c r="T27" s="53">
        <v>0</v>
      </c>
    </row>
    <row r="28" spans="1:20" ht="51">
      <c r="A28" s="51" t="s">
        <v>749</v>
      </c>
      <c r="B28" s="52">
        <v>16</v>
      </c>
      <c r="C28" s="52" t="s">
        <v>750</v>
      </c>
      <c r="D28" s="53">
        <f>INDEX('[4]2'!$C$6:$N$20,D$12,4)</f>
        <v>1</v>
      </c>
      <c r="E28" s="53">
        <f>INDEX('[4]2'!$C$6:$N$20,E$12,4)</f>
        <v>318</v>
      </c>
      <c r="F28" s="53">
        <f>INDEX('[4]2'!$C$6:$N$20,F$12,4)</f>
        <v>5</v>
      </c>
      <c r="G28" s="53">
        <f>INDEX('[4]2'!$C$6:$N$20,G$12,4)</f>
        <v>5</v>
      </c>
      <c r="H28" s="53">
        <f>INDEX('[4]2'!$C$6:$N$20,H$12,4)</f>
        <v>0</v>
      </c>
      <c r="I28" s="53">
        <f>INDEX('[4]2'!$C$6:$N$20,I$12,4)</f>
        <v>0</v>
      </c>
      <c r="J28" s="53">
        <f>INDEX('[4]2'!$C$6:$N$20,J$12,4)</f>
        <v>0</v>
      </c>
      <c r="K28" s="53">
        <f>INDEX('[4]2'!$C$6:$N$20,K$12,4)</f>
        <v>0</v>
      </c>
      <c r="L28" s="53">
        <f>INDEX('[4]2'!$C$6:$N$20,L$12,4)</f>
        <v>1</v>
      </c>
      <c r="M28" s="53">
        <f>INDEX('[4]2'!$C$6:$N$20,M$12,4)</f>
        <v>0</v>
      </c>
      <c r="N28" s="53">
        <f>INDEX('[4]2'!$C$6:$N$20,N$12,4)</f>
        <v>0</v>
      </c>
      <c r="O28" s="53">
        <f>INDEX('[4]2'!$C$6:$N$20,O$12,4)</f>
        <v>0</v>
      </c>
      <c r="P28" s="53">
        <f t="shared" si="2"/>
        <v>330</v>
      </c>
      <c r="Q28" s="53">
        <f>INDEX('[4]2'!$C$6:$N$20,Q$12,4)</f>
        <v>0</v>
      </c>
      <c r="R28" s="53">
        <f>INDEX('[4]2'!$C$6:$N$20,R$12,4)</f>
        <v>1</v>
      </c>
      <c r="S28" s="53">
        <f t="shared" si="3"/>
        <v>331</v>
      </c>
      <c r="T28" s="53">
        <v>0</v>
      </c>
    </row>
    <row r="29" spans="1:20" ht="25.5">
      <c r="A29" s="51" t="s">
        <v>751</v>
      </c>
      <c r="B29" s="52">
        <v>17</v>
      </c>
      <c r="C29" s="52" t="s">
        <v>752</v>
      </c>
      <c r="D29" s="53">
        <f>INDEX('[4]2'!$C$6:$N$20,D$12,5)</f>
        <v>5</v>
      </c>
      <c r="E29" s="53">
        <f>INDEX('[4]2'!$C$6:$N$20,E$12,5)</f>
        <v>331</v>
      </c>
      <c r="F29" s="53">
        <f>INDEX('[4]2'!$C$6:$N$20,F$12,5)</f>
        <v>44</v>
      </c>
      <c r="G29" s="53">
        <f>INDEX('[4]2'!$C$6:$N$20,G$12,5)</f>
        <v>6</v>
      </c>
      <c r="H29" s="53">
        <f>INDEX('[4]2'!$C$6:$N$20,H$12,5)</f>
        <v>1</v>
      </c>
      <c r="I29" s="53">
        <f>INDEX('[4]2'!$C$6:$N$20,I$12,5)</f>
        <v>0</v>
      </c>
      <c r="J29" s="53">
        <f>INDEX('[4]2'!$C$6:$N$20,J$12,5)</f>
        <v>0</v>
      </c>
      <c r="K29" s="53">
        <f>INDEX('[4]2'!$C$6:$N$20,K$12,5)</f>
        <v>6</v>
      </c>
      <c r="L29" s="53">
        <f>INDEX('[4]2'!$C$6:$N$20,L$12,5)</f>
        <v>1</v>
      </c>
      <c r="M29" s="53">
        <f>INDEX('[4]2'!$C$6:$N$20,M$12,5)</f>
        <v>0</v>
      </c>
      <c r="N29" s="53">
        <f>INDEX('[4]2'!$C$6:$N$20,N$12,5)</f>
        <v>0</v>
      </c>
      <c r="O29" s="53">
        <f>INDEX('[4]2'!$C$6:$N$20,O$12,5)</f>
        <v>1</v>
      </c>
      <c r="P29" s="53">
        <f t="shared" si="2"/>
        <v>395</v>
      </c>
      <c r="Q29" s="53">
        <f>INDEX('[4]2'!$C$6:$N$20,Q$12,5)</f>
        <v>0</v>
      </c>
      <c r="R29" s="53">
        <f>INDEX('[4]2'!$C$6:$N$20,R$12,5)</f>
        <v>5</v>
      </c>
      <c r="S29" s="53">
        <f t="shared" si="3"/>
        <v>400</v>
      </c>
      <c r="T29" s="53">
        <v>0</v>
      </c>
    </row>
    <row r="30" spans="1:20" ht="25.5">
      <c r="A30" s="51" t="s">
        <v>753</v>
      </c>
      <c r="B30" s="52">
        <v>18</v>
      </c>
      <c r="C30" s="52" t="s">
        <v>754</v>
      </c>
      <c r="D30" s="53">
        <f>INDEX('[4]2'!$C$6:$N$20,D$12,6)</f>
        <v>8</v>
      </c>
      <c r="E30" s="53">
        <f>INDEX('[4]2'!$C$6:$N$20,E$12,6)</f>
        <v>372</v>
      </c>
      <c r="F30" s="53">
        <f>INDEX('[4]2'!$C$6:$N$20,F$12,6)</f>
        <v>38</v>
      </c>
      <c r="G30" s="53">
        <f>INDEX('[4]2'!$C$6:$N$20,G$12,6)</f>
        <v>7</v>
      </c>
      <c r="H30" s="53">
        <f>INDEX('[4]2'!$C$6:$N$20,H$12,6)</f>
        <v>2</v>
      </c>
      <c r="I30" s="53">
        <f>INDEX('[4]2'!$C$6:$N$20,I$12,6)</f>
        <v>2</v>
      </c>
      <c r="J30" s="53">
        <f>INDEX('[4]2'!$C$6:$N$20,J$12,6)</f>
        <v>0</v>
      </c>
      <c r="K30" s="53">
        <f>INDEX('[4]2'!$C$6:$N$20,K$12,6)</f>
        <v>0</v>
      </c>
      <c r="L30" s="53">
        <f>INDEX('[4]2'!$C$6:$N$20,L$12,6)</f>
        <v>2</v>
      </c>
      <c r="M30" s="53">
        <f>INDEX('[4]2'!$C$6:$N$20,M$12,6)</f>
        <v>0</v>
      </c>
      <c r="N30" s="53">
        <f>INDEX('[4]2'!$C$6:$N$20,N$12,6)</f>
        <v>2</v>
      </c>
      <c r="O30" s="53">
        <f>INDEX('[4]2'!$C$6:$N$20,O$12,6)</f>
        <v>2</v>
      </c>
      <c r="P30" s="53">
        <f t="shared" si="2"/>
        <v>435</v>
      </c>
      <c r="Q30" s="53">
        <f>INDEX('[4]2'!$C$6:$N$20,Q$12,6)</f>
        <v>0</v>
      </c>
      <c r="R30" s="53">
        <f>INDEX('[4]2'!$C$6:$N$20,R$12,6)</f>
        <v>3</v>
      </c>
      <c r="S30" s="53">
        <f t="shared" si="3"/>
        <v>438</v>
      </c>
      <c r="T30" s="53">
        <v>0</v>
      </c>
    </row>
    <row r="31" spans="1:20" ht="38.25">
      <c r="A31" s="51" t="s">
        <v>755</v>
      </c>
      <c r="B31" s="52">
        <v>19</v>
      </c>
      <c r="C31" s="52" t="s">
        <v>756</v>
      </c>
      <c r="D31" s="53">
        <f>INDEX('[4]2'!$C$6:$N$20,D$12,7)</f>
        <v>9</v>
      </c>
      <c r="E31" s="53">
        <f>INDEX('[4]2'!$C$6:$N$20,E$12,7)</f>
        <v>472</v>
      </c>
      <c r="F31" s="53">
        <f>INDEX('[4]2'!$C$6:$N$20,F$12,7)</f>
        <v>183</v>
      </c>
      <c r="G31" s="53">
        <f>INDEX('[4]2'!$C$6:$N$20,G$12,7)</f>
        <v>4</v>
      </c>
      <c r="H31" s="53">
        <f>INDEX('[4]2'!$C$6:$N$20,H$12,7)</f>
        <v>3</v>
      </c>
      <c r="I31" s="53">
        <f>INDEX('[4]2'!$C$6:$N$20,I$12,7)</f>
        <v>2</v>
      </c>
      <c r="J31" s="53">
        <f>INDEX('[4]2'!$C$6:$N$20,J$12,7)</f>
        <v>2</v>
      </c>
      <c r="K31" s="53">
        <f>INDEX('[4]2'!$C$6:$N$20,K$12,7)</f>
        <v>0</v>
      </c>
      <c r="L31" s="53">
        <f>INDEX('[4]2'!$C$6:$N$20,L$12,7)</f>
        <v>2</v>
      </c>
      <c r="M31" s="53">
        <f>INDEX('[4]2'!$C$6:$N$20,M$12,7)</f>
        <v>6</v>
      </c>
      <c r="N31" s="53">
        <f>INDEX('[4]2'!$C$6:$N$20,N$12,7)</f>
        <v>8</v>
      </c>
      <c r="O31" s="53">
        <f>INDEX('[4]2'!$C$6:$N$20,O$12,7)</f>
        <v>3</v>
      </c>
      <c r="P31" s="53">
        <f t="shared" si="2"/>
        <v>694</v>
      </c>
      <c r="Q31" s="53">
        <f>INDEX('[4]2'!$C$6:$N$20,Q$12,7)</f>
        <v>0</v>
      </c>
      <c r="R31" s="53">
        <f>INDEX('[4]2'!$C$6:$N$20,R$12,7)</f>
        <v>8</v>
      </c>
      <c r="S31" s="53">
        <f t="shared" si="3"/>
        <v>702</v>
      </c>
      <c r="T31" s="53">
        <v>0</v>
      </c>
    </row>
    <row r="32" spans="1:20" ht="25.5">
      <c r="A32" s="51" t="s">
        <v>757</v>
      </c>
      <c r="B32" s="52">
        <v>20</v>
      </c>
      <c r="C32" s="52" t="s">
        <v>758</v>
      </c>
      <c r="D32" s="53">
        <f>INDEX('[4]2'!$C$6:$N$20,D$12,8)</f>
        <v>3</v>
      </c>
      <c r="E32" s="53">
        <f>INDEX('[4]2'!$C$6:$N$20,E$12,8)</f>
        <v>428</v>
      </c>
      <c r="F32" s="53">
        <f>INDEX('[4]2'!$C$6:$N$20,F$12,8)</f>
        <v>211</v>
      </c>
      <c r="G32" s="53">
        <f>INDEX('[4]2'!$C$6:$N$20,G$12,8)</f>
        <v>6</v>
      </c>
      <c r="H32" s="53">
        <f>INDEX('[4]2'!$C$6:$N$20,H$12,8)</f>
        <v>4</v>
      </c>
      <c r="I32" s="53">
        <f>INDEX('[4]2'!$C$6:$N$20,I$12,8)</f>
        <v>1</v>
      </c>
      <c r="J32" s="53">
        <f>INDEX('[4]2'!$C$6:$N$20,J$12,8)</f>
        <v>1</v>
      </c>
      <c r="K32" s="53">
        <f>INDEX('[4]2'!$C$6:$N$20,K$12,8)</f>
        <v>1</v>
      </c>
      <c r="L32" s="53">
        <f>INDEX('[4]2'!$C$6:$N$20,L$12,8)</f>
        <v>3</v>
      </c>
      <c r="M32" s="53">
        <f>INDEX('[4]2'!$C$6:$N$20,M$12,8)</f>
        <v>0</v>
      </c>
      <c r="N32" s="53">
        <f>INDEX('[4]2'!$C$6:$N$20,N$12,8)</f>
        <v>5</v>
      </c>
      <c r="O32" s="53">
        <f>INDEX('[4]2'!$C$6:$N$20,O$12,8)</f>
        <v>3</v>
      </c>
      <c r="P32" s="53">
        <f t="shared" si="2"/>
        <v>666</v>
      </c>
      <c r="Q32" s="53">
        <f>INDEX('[4]2'!$C$6:$N$20,Q$12,8)</f>
        <v>0</v>
      </c>
      <c r="R32" s="53">
        <f>INDEX('[4]2'!$C$6:$N$20,R$12,8)</f>
        <v>8</v>
      </c>
      <c r="S32" s="53">
        <f t="shared" si="3"/>
        <v>674</v>
      </c>
      <c r="T32" s="53">
        <v>0</v>
      </c>
    </row>
    <row r="33" spans="1:20" ht="25.5">
      <c r="A33" s="51" t="s">
        <v>759</v>
      </c>
      <c r="B33" s="52">
        <v>21</v>
      </c>
      <c r="C33" s="52" t="s">
        <v>760</v>
      </c>
      <c r="D33" s="53">
        <f>INDEX('[4]2'!$C$6:$N$20,D$12,9)</f>
        <v>6</v>
      </c>
      <c r="E33" s="53">
        <f>INDEX('[4]2'!$C$6:$N$20,E$12,9)</f>
        <v>452</v>
      </c>
      <c r="F33" s="53">
        <f>INDEX('[4]2'!$C$6:$N$20,F$12,9)</f>
        <v>43</v>
      </c>
      <c r="G33" s="53">
        <f>INDEX('[4]2'!$C$6:$N$20,G$12,9)</f>
        <v>11</v>
      </c>
      <c r="H33" s="53">
        <f>INDEX('[4]2'!$C$6:$N$20,H$12,9)</f>
        <v>2</v>
      </c>
      <c r="I33" s="53">
        <f>INDEX('[4]2'!$C$6:$N$20,I$12,9)</f>
        <v>2</v>
      </c>
      <c r="J33" s="53">
        <f>INDEX('[4]2'!$C$6:$N$20,J$12,9)</f>
        <v>2</v>
      </c>
      <c r="K33" s="53">
        <f>INDEX('[4]2'!$C$6:$N$20,K$12,9)</f>
        <v>2</v>
      </c>
      <c r="L33" s="53">
        <f>INDEX('[4]2'!$C$6:$N$20,L$12,9)</f>
        <v>2</v>
      </c>
      <c r="M33" s="53">
        <f>INDEX('[4]2'!$C$6:$N$20,M$12,9)</f>
        <v>1</v>
      </c>
      <c r="N33" s="53">
        <f>INDEX('[4]2'!$C$6:$N$20,N$12,9)</f>
        <v>2</v>
      </c>
      <c r="O33" s="53">
        <f>INDEX('[4]2'!$C$6:$N$20,O$12,9)</f>
        <v>1</v>
      </c>
      <c r="P33" s="53">
        <f t="shared" si="2"/>
        <v>526</v>
      </c>
      <c r="Q33" s="53">
        <f>INDEX('[4]2'!$C$6:$N$20,Q$12,9)</f>
        <v>0</v>
      </c>
      <c r="R33" s="53">
        <f>INDEX('[4]2'!$C$6:$N$20,R$12,9)</f>
        <v>7</v>
      </c>
      <c r="S33" s="53">
        <f t="shared" si="3"/>
        <v>533</v>
      </c>
      <c r="T33" s="53">
        <v>0</v>
      </c>
    </row>
    <row r="34" spans="1:20" ht="38.25">
      <c r="A34" s="51" t="s">
        <v>761</v>
      </c>
      <c r="B34" s="52">
        <v>22</v>
      </c>
      <c r="C34" s="52" t="s">
        <v>762</v>
      </c>
      <c r="D34" s="53">
        <f>INDEX('[4]2'!$C$6:$N$20,D$12,10)</f>
        <v>11</v>
      </c>
      <c r="E34" s="53">
        <f>INDEX('[4]2'!$C$6:$N$20,E$12,10)</f>
        <v>500</v>
      </c>
      <c r="F34" s="53">
        <f>INDEX('[4]2'!$C$6:$N$20,F$12,10)</f>
        <v>42</v>
      </c>
      <c r="G34" s="53">
        <f>INDEX('[4]2'!$C$6:$N$20,G$12,10)</f>
        <v>6</v>
      </c>
      <c r="H34" s="53">
        <f>INDEX('[4]2'!$C$6:$N$20,H$12,10)</f>
        <v>4</v>
      </c>
      <c r="I34" s="53">
        <f>INDEX('[4]2'!$C$6:$N$20,I$12,10)</f>
        <v>3</v>
      </c>
      <c r="J34" s="53">
        <f>INDEX('[4]2'!$C$6:$N$20,J$12,10)</f>
        <v>2</v>
      </c>
      <c r="K34" s="53">
        <f>INDEX('[4]2'!$C$6:$N$20,K$12,10)</f>
        <v>2</v>
      </c>
      <c r="L34" s="53">
        <f>INDEX('[4]2'!$C$6:$N$20,L$12,10)</f>
        <v>4</v>
      </c>
      <c r="M34" s="53">
        <f>INDEX('[4]2'!$C$6:$N$20,M$12,10)</f>
        <v>1</v>
      </c>
      <c r="N34" s="53">
        <f>INDEX('[4]2'!$C$6:$N$20,N$12,10)</f>
        <v>2</v>
      </c>
      <c r="O34" s="53">
        <f>INDEX('[4]2'!$C$6:$N$20,O$12,10)</f>
        <v>5</v>
      </c>
      <c r="P34" s="53">
        <f t="shared" si="2"/>
        <v>582</v>
      </c>
      <c r="Q34" s="53">
        <f>INDEX('[4]2'!$C$6:$N$20,Q$12,10)</f>
        <v>0</v>
      </c>
      <c r="R34" s="53">
        <f>INDEX('[4]2'!$C$6:$N$20,R$12,10)</f>
        <v>10</v>
      </c>
      <c r="S34" s="53">
        <f t="shared" si="3"/>
        <v>592</v>
      </c>
      <c r="T34" s="53">
        <v>0</v>
      </c>
    </row>
    <row r="35" spans="1:20" ht="25.5">
      <c r="A35" s="51" t="s">
        <v>763</v>
      </c>
      <c r="B35" s="52">
        <v>23</v>
      </c>
      <c r="C35" s="52" t="s">
        <v>764</v>
      </c>
      <c r="D35" s="53">
        <f>INDEX('[4]2'!$C$6:$N$20,D$12,11)</f>
        <v>6</v>
      </c>
      <c r="E35" s="53">
        <f>INDEX('[4]2'!$C$6:$N$20,E$12,11)</f>
        <v>473</v>
      </c>
      <c r="F35" s="53">
        <f>INDEX('[4]2'!$C$6:$N$20,F$12,11)</f>
        <v>26</v>
      </c>
      <c r="G35" s="53">
        <f>INDEX('[4]2'!$C$6:$N$20,G$12,11)</f>
        <v>0</v>
      </c>
      <c r="H35" s="53">
        <f>INDEX('[4]2'!$C$6:$N$20,H$12,11)</f>
        <v>1</v>
      </c>
      <c r="I35" s="53">
        <f>INDEX('[4]2'!$C$6:$N$20,I$12,11)</f>
        <v>2</v>
      </c>
      <c r="J35" s="53">
        <f>INDEX('[4]2'!$C$6:$N$20,J$12,11)</f>
        <v>4</v>
      </c>
      <c r="K35" s="53">
        <f>INDEX('[4]2'!$C$6:$N$20,K$12,11)</f>
        <v>2</v>
      </c>
      <c r="L35" s="53">
        <f>INDEX('[4]2'!$C$6:$N$20,L$12,11)</f>
        <v>3</v>
      </c>
      <c r="M35" s="53">
        <f>INDEX('[4]2'!$C$6:$N$20,M$12,11)</f>
        <v>1</v>
      </c>
      <c r="N35" s="53">
        <f>INDEX('[4]2'!$C$6:$N$20,N$12,11)</f>
        <v>1</v>
      </c>
      <c r="O35" s="53">
        <f>INDEX('[4]2'!$C$6:$N$20,O$12,11)</f>
        <v>7</v>
      </c>
      <c r="P35" s="53">
        <f t="shared" si="2"/>
        <v>526</v>
      </c>
      <c r="Q35" s="53">
        <f>INDEX('[4]2'!$C$6:$N$20,Q$12,11)</f>
        <v>0</v>
      </c>
      <c r="R35" s="53">
        <f>INDEX('[4]2'!$C$6:$N$20,R$12,11)</f>
        <v>8</v>
      </c>
      <c r="S35" s="53">
        <f t="shared" si="3"/>
        <v>534</v>
      </c>
      <c r="T35" s="53">
        <v>0</v>
      </c>
    </row>
    <row r="36" spans="1:20" ht="25.5">
      <c r="A36" s="51" t="s">
        <v>765</v>
      </c>
      <c r="B36" s="52">
        <v>24</v>
      </c>
      <c r="C36" s="52" t="s">
        <v>766</v>
      </c>
      <c r="D36" s="53">
        <f>INDEX('[4]2'!$C$6:$N$20,D$12,12)</f>
        <v>14</v>
      </c>
      <c r="E36" s="53">
        <f>INDEX('[4]2'!$C$6:$N$20,E$12,12)</f>
        <v>276</v>
      </c>
      <c r="F36" s="53">
        <f>INDEX('[4]2'!$C$6:$N$20,F$12,12)</f>
        <v>35</v>
      </c>
      <c r="G36" s="53">
        <f>INDEX('[4]2'!$C$6:$N$20,G$12,12)</f>
        <v>3</v>
      </c>
      <c r="H36" s="53">
        <f>INDEX('[4]2'!$C$6:$N$20,H$12,12)</f>
        <v>2</v>
      </c>
      <c r="I36" s="53">
        <f>INDEX('[4]2'!$C$6:$N$20,I$12,12)</f>
        <v>3</v>
      </c>
      <c r="J36" s="53">
        <f>INDEX('[4]2'!$C$6:$N$20,J$12,12)</f>
        <v>2</v>
      </c>
      <c r="K36" s="53">
        <f>INDEX('[4]2'!$C$6:$N$20,K$12,12)</f>
        <v>3</v>
      </c>
      <c r="L36" s="53">
        <f>INDEX('[4]2'!$C$6:$N$20,L$12,12)</f>
        <v>4</v>
      </c>
      <c r="M36" s="53">
        <f>INDEX('[4]2'!$C$6:$N$20,M$12,12)</f>
        <v>3</v>
      </c>
      <c r="N36" s="53">
        <f>INDEX('[4]2'!$C$6:$N$20,N$12,12)</f>
        <v>4</v>
      </c>
      <c r="O36" s="53">
        <f>INDEX('[4]2'!$C$6:$N$20,O$12,12)</f>
        <v>5</v>
      </c>
      <c r="P36" s="53">
        <f t="shared" si="2"/>
        <v>354</v>
      </c>
      <c r="Q36" s="53">
        <f>INDEX('[4]2'!$C$6:$N$20,Q$12,12)</f>
        <v>0</v>
      </c>
      <c r="R36" s="53">
        <f>INDEX('[4]2'!$C$6:$N$20,R$12,12)</f>
        <v>21</v>
      </c>
      <c r="S36" s="53">
        <f t="shared" si="3"/>
        <v>375</v>
      </c>
      <c r="T36" s="53">
        <v>0</v>
      </c>
    </row>
    <row r="37" spans="1:20" ht="25.5">
      <c r="A37" s="51" t="s">
        <v>767</v>
      </c>
      <c r="B37" s="52">
        <v>25</v>
      </c>
      <c r="C37" s="52" t="s">
        <v>768</v>
      </c>
      <c r="D37" s="53">
        <f>INDEX('[4]3'!$C$6:$N$20,D$12,1)</f>
        <v>2</v>
      </c>
      <c r="E37" s="53">
        <f>INDEX('[4]3'!$C$6:$N$20,E$12,1)</f>
        <v>433</v>
      </c>
      <c r="F37" s="53">
        <f>INDEX('[4]3'!$C$6:$N$20,F$12,1)</f>
        <v>37</v>
      </c>
      <c r="G37" s="53">
        <f>INDEX('[4]3'!$C$6:$N$20,G$12,1)</f>
        <v>77</v>
      </c>
      <c r="H37" s="53">
        <f>INDEX('[4]3'!$C$6:$N$20,H$12,1)</f>
        <v>2</v>
      </c>
      <c r="I37" s="53">
        <f>INDEX('[4]3'!$C$6:$N$20,I$12,1)</f>
        <v>0</v>
      </c>
      <c r="J37" s="53">
        <f>INDEX('[4]3'!$C$6:$N$20,J$12,1)</f>
        <v>3</v>
      </c>
      <c r="K37" s="53">
        <f>INDEX('[4]3'!$C$6:$N$20,K$12,1)</f>
        <v>0</v>
      </c>
      <c r="L37" s="53">
        <f>INDEX('[4]3'!$C$6:$N$20,L$12,1)</f>
        <v>1</v>
      </c>
      <c r="M37" s="53">
        <f>INDEX('[4]3'!$C$6:$N$20,M$12,1)</f>
        <v>1</v>
      </c>
      <c r="N37" s="53">
        <f>INDEX('[4]3'!$C$6:$N$20,N$12,1)</f>
        <v>0</v>
      </c>
      <c r="O37" s="53">
        <f>INDEX('[4]3'!$C$6:$N$20,O$12,1)</f>
        <v>4</v>
      </c>
      <c r="P37" s="53">
        <f>SUM(D37:O37)</f>
        <v>560</v>
      </c>
      <c r="Q37" s="53">
        <f>INDEX('[4]3'!$C$6:$N$20,Q$12,1)</f>
        <v>0</v>
      </c>
      <c r="R37" s="53">
        <f>INDEX('[4]3'!$C$6:$N$20,R$12,1)</f>
        <v>4</v>
      </c>
      <c r="S37" s="53">
        <f>SUM(P37:R37)</f>
        <v>564</v>
      </c>
      <c r="T37" s="53">
        <v>0</v>
      </c>
    </row>
    <row r="38" spans="1:20" ht="25.5">
      <c r="A38" s="51" t="s">
        <v>769</v>
      </c>
      <c r="B38" s="52">
        <v>26</v>
      </c>
      <c r="C38" s="52" t="s">
        <v>770</v>
      </c>
      <c r="D38" s="53">
        <f>INDEX('[4]3'!$C$6:$N$20,D$12,2)</f>
        <v>1</v>
      </c>
      <c r="E38" s="53">
        <f>INDEX('[4]3'!$C$6:$N$20,E$12,2)</f>
        <v>413</v>
      </c>
      <c r="F38" s="53">
        <f>INDEX('[4]3'!$C$6:$N$20,F$12,2)</f>
        <v>15</v>
      </c>
      <c r="G38" s="53">
        <f>INDEX('[4]3'!$C$6:$N$20,G$12,2)</f>
        <v>6</v>
      </c>
      <c r="H38" s="53">
        <f>INDEX('[4]3'!$C$6:$N$20,H$12,2)</f>
        <v>0</v>
      </c>
      <c r="I38" s="53">
        <f>INDEX('[4]3'!$C$6:$N$20,I$12,2)</f>
        <v>0</v>
      </c>
      <c r="J38" s="53">
        <f>INDEX('[4]3'!$C$6:$N$20,J$12,2)</f>
        <v>0</v>
      </c>
      <c r="K38" s="53">
        <f>INDEX('[4]3'!$C$6:$N$20,K$12,2)</f>
        <v>0</v>
      </c>
      <c r="L38" s="53">
        <f>INDEX('[4]3'!$C$6:$N$20,L$12,2)</f>
        <v>1</v>
      </c>
      <c r="M38" s="53">
        <f>INDEX('[4]3'!$C$6:$N$20,M$12,2)</f>
        <v>1</v>
      </c>
      <c r="N38" s="53">
        <f>INDEX('[4]3'!$C$6:$N$20,N$12,2)</f>
        <v>0</v>
      </c>
      <c r="O38" s="53">
        <f>INDEX('[4]3'!$C$6:$N$20,O$12,2)</f>
        <v>4</v>
      </c>
      <c r="P38" s="53">
        <f t="shared" ref="P38:P48" si="4">SUM(D38:O38)</f>
        <v>441</v>
      </c>
      <c r="Q38" s="53">
        <f>INDEX('[4]3'!$C$6:$N$20,Q$12,2)</f>
        <v>0</v>
      </c>
      <c r="R38" s="53">
        <f>INDEX('[4]3'!$C$6:$N$20,R$12,2)</f>
        <v>4</v>
      </c>
      <c r="S38" s="53">
        <f t="shared" ref="S38:S48" si="5">SUM(P38:R38)</f>
        <v>445</v>
      </c>
      <c r="T38" s="53">
        <v>0</v>
      </c>
    </row>
    <row r="39" spans="1:20" ht="25.5">
      <c r="A39" s="51" t="s">
        <v>771</v>
      </c>
      <c r="B39" s="52">
        <v>27</v>
      </c>
      <c r="C39" s="52" t="s">
        <v>772</v>
      </c>
      <c r="D39" s="53">
        <f>INDEX('[4]3'!$C$6:$N$20,D$12,3)</f>
        <v>72</v>
      </c>
      <c r="E39" s="53">
        <f>INDEX('[4]3'!$C$6:$N$20,E$12,3)</f>
        <v>470</v>
      </c>
      <c r="F39" s="53">
        <f>INDEX('[4]3'!$C$6:$N$20,F$12,3)</f>
        <v>96</v>
      </c>
      <c r="G39" s="53">
        <f>INDEX('[4]3'!$C$6:$N$20,G$12,3)</f>
        <v>10</v>
      </c>
      <c r="H39" s="53">
        <f>INDEX('[4]3'!$C$6:$N$20,H$12,3)</f>
        <v>7</v>
      </c>
      <c r="I39" s="53">
        <f>INDEX('[4]3'!$C$6:$N$20,I$12,3)</f>
        <v>4</v>
      </c>
      <c r="J39" s="53">
        <f>INDEX('[4]3'!$C$6:$N$20,J$12,3)</f>
        <v>0</v>
      </c>
      <c r="K39" s="53">
        <f>INDEX('[4]3'!$C$6:$N$20,K$12,3)</f>
        <v>1</v>
      </c>
      <c r="L39" s="53">
        <f>INDEX('[4]3'!$C$6:$N$20,L$12,3)</f>
        <v>2</v>
      </c>
      <c r="M39" s="53">
        <f>INDEX('[4]3'!$C$6:$N$20,M$12,3)</f>
        <v>3</v>
      </c>
      <c r="N39" s="53">
        <f>INDEX('[4]3'!$C$6:$N$20,N$12,3)</f>
        <v>2</v>
      </c>
      <c r="O39" s="53">
        <f>INDEX('[4]3'!$C$6:$N$20,O$12,3)</f>
        <v>2</v>
      </c>
      <c r="P39" s="53">
        <f t="shared" si="4"/>
        <v>669</v>
      </c>
      <c r="Q39" s="53">
        <f>INDEX('[4]3'!$C$6:$N$20,Q$12,3)</f>
        <v>0</v>
      </c>
      <c r="R39" s="53">
        <f>INDEX('[4]3'!$C$6:$N$20,R$12,3)</f>
        <v>14</v>
      </c>
      <c r="S39" s="53">
        <f t="shared" si="5"/>
        <v>683</v>
      </c>
      <c r="T39" s="53">
        <v>0</v>
      </c>
    </row>
    <row r="40" spans="1:20" ht="38.25">
      <c r="A40" s="51" t="s">
        <v>773</v>
      </c>
      <c r="B40" s="52">
        <v>28</v>
      </c>
      <c r="C40" s="52" t="s">
        <v>774</v>
      </c>
      <c r="D40" s="53">
        <f>INDEX('[4]3'!$C$6:$N$20,D$12,4)</f>
        <v>5</v>
      </c>
      <c r="E40" s="53">
        <f>INDEX('[4]3'!$C$6:$N$20,E$12,4)</f>
        <v>487</v>
      </c>
      <c r="F40" s="53">
        <f>INDEX('[4]3'!$C$6:$N$20,F$12,4)</f>
        <v>26</v>
      </c>
      <c r="G40" s="53">
        <f>INDEX('[4]3'!$C$6:$N$20,G$12,4)</f>
        <v>12</v>
      </c>
      <c r="H40" s="53">
        <f>INDEX('[4]3'!$C$6:$N$20,H$12,4)</f>
        <v>0</v>
      </c>
      <c r="I40" s="53">
        <f>INDEX('[4]3'!$C$6:$N$20,I$12,4)</f>
        <v>0</v>
      </c>
      <c r="J40" s="53">
        <f>INDEX('[4]3'!$C$6:$N$20,J$12,4)</f>
        <v>0</v>
      </c>
      <c r="K40" s="53">
        <f>INDEX('[4]3'!$C$6:$N$20,K$12,4)</f>
        <v>0</v>
      </c>
      <c r="L40" s="53">
        <f>INDEX('[4]3'!$C$6:$N$20,L$12,4)</f>
        <v>0</v>
      </c>
      <c r="M40" s="53">
        <f>INDEX('[4]3'!$C$6:$N$20,M$12,4)</f>
        <v>0</v>
      </c>
      <c r="N40" s="53">
        <f>INDEX('[4]3'!$C$6:$N$20,N$12,4)</f>
        <v>0</v>
      </c>
      <c r="O40" s="53">
        <f>INDEX('[4]3'!$C$6:$N$20,O$12,4)</f>
        <v>0</v>
      </c>
      <c r="P40" s="53">
        <f t="shared" si="4"/>
        <v>530</v>
      </c>
      <c r="Q40" s="53">
        <f>INDEX('[4]3'!$C$6:$N$20,Q$12,4)</f>
        <v>0</v>
      </c>
      <c r="R40" s="53">
        <f>INDEX('[4]3'!$C$6:$N$20,R$12,4)</f>
        <v>1</v>
      </c>
      <c r="S40" s="53">
        <f t="shared" si="5"/>
        <v>531</v>
      </c>
      <c r="T40" s="53">
        <v>0</v>
      </c>
    </row>
    <row r="41" spans="1:20" ht="38.25">
      <c r="A41" s="51" t="s">
        <v>775</v>
      </c>
      <c r="B41" s="52">
        <v>29</v>
      </c>
      <c r="C41" s="52" t="s">
        <v>776</v>
      </c>
      <c r="D41" s="53">
        <f>INDEX('[4]3'!$C$6:$N$20,D$12,5)</f>
        <v>4</v>
      </c>
      <c r="E41" s="53">
        <f>INDEX('[4]3'!$C$6:$N$20,E$12,5)</f>
        <v>388</v>
      </c>
      <c r="F41" s="53">
        <f>INDEX('[4]3'!$C$6:$N$20,F$12,5)</f>
        <v>258</v>
      </c>
      <c r="G41" s="53">
        <f>INDEX('[4]3'!$C$6:$N$20,G$12,5)</f>
        <v>14</v>
      </c>
      <c r="H41" s="53">
        <f>INDEX('[4]3'!$C$6:$N$20,H$12,5)</f>
        <v>1</v>
      </c>
      <c r="I41" s="53">
        <f>INDEX('[4]3'!$C$6:$N$20,I$12,5)</f>
        <v>1</v>
      </c>
      <c r="J41" s="53">
        <f>INDEX('[4]3'!$C$6:$N$20,J$12,5)</f>
        <v>1</v>
      </c>
      <c r="K41" s="53">
        <f>INDEX('[4]3'!$C$6:$N$20,K$12,5)</f>
        <v>1</v>
      </c>
      <c r="L41" s="53">
        <f>INDEX('[4]3'!$C$6:$N$20,L$12,5)</f>
        <v>0</v>
      </c>
      <c r="M41" s="53">
        <f>INDEX('[4]3'!$C$6:$N$20,M$12,5)</f>
        <v>1</v>
      </c>
      <c r="N41" s="53">
        <f>INDEX('[4]3'!$C$6:$N$20,N$12,5)</f>
        <v>7</v>
      </c>
      <c r="O41" s="53">
        <f>INDEX('[4]3'!$C$6:$N$20,O$12,5)</f>
        <v>9</v>
      </c>
      <c r="P41" s="53">
        <f t="shared" si="4"/>
        <v>685</v>
      </c>
      <c r="Q41" s="53">
        <f>INDEX('[4]3'!$C$6:$N$20,Q$12,5)</f>
        <v>0</v>
      </c>
      <c r="R41" s="53">
        <f>INDEX('[4]3'!$C$6:$N$20,R$12,5)</f>
        <v>10</v>
      </c>
      <c r="S41" s="53">
        <f t="shared" si="5"/>
        <v>695</v>
      </c>
      <c r="T41" s="53">
        <v>0</v>
      </c>
    </row>
    <row r="42" spans="1:20" ht="25.5">
      <c r="A42" s="51" t="s">
        <v>777</v>
      </c>
      <c r="B42" s="52">
        <v>30</v>
      </c>
      <c r="C42" s="52" t="s">
        <v>778</v>
      </c>
      <c r="D42" s="53">
        <f>INDEX('[4]3'!$C$6:$N$20,D$12,6)</f>
        <v>3</v>
      </c>
      <c r="E42" s="53">
        <f>INDEX('[4]3'!$C$6:$N$20,E$12,6)</f>
        <v>292</v>
      </c>
      <c r="F42" s="53">
        <f>INDEX('[4]3'!$C$6:$N$20,F$12,6)</f>
        <v>70</v>
      </c>
      <c r="G42" s="53">
        <f>INDEX('[4]3'!$C$6:$N$20,G$12,6)</f>
        <v>9</v>
      </c>
      <c r="H42" s="53">
        <f>INDEX('[4]3'!$C$6:$N$20,H$12,6)</f>
        <v>3</v>
      </c>
      <c r="I42" s="53">
        <f>INDEX('[4]3'!$C$6:$N$20,I$12,6)</f>
        <v>0</v>
      </c>
      <c r="J42" s="53">
        <f>INDEX('[4]3'!$C$6:$N$20,J$12,6)</f>
        <v>1</v>
      </c>
      <c r="K42" s="53">
        <f>INDEX('[4]3'!$C$6:$N$20,K$12,6)</f>
        <v>1</v>
      </c>
      <c r="L42" s="53">
        <f>INDEX('[4]3'!$C$6:$N$20,L$12,6)</f>
        <v>2</v>
      </c>
      <c r="M42" s="53">
        <f>INDEX('[4]3'!$C$6:$N$20,M$12,6)</f>
        <v>1</v>
      </c>
      <c r="N42" s="53">
        <f>INDEX('[4]3'!$C$6:$N$20,N$12,6)</f>
        <v>1</v>
      </c>
      <c r="O42" s="53">
        <f>INDEX('[4]3'!$C$6:$N$20,O$12,6)</f>
        <v>9</v>
      </c>
      <c r="P42" s="53">
        <f t="shared" si="4"/>
        <v>392</v>
      </c>
      <c r="Q42" s="53">
        <f>INDEX('[4]3'!$C$6:$N$20,Q$12,6)</f>
        <v>0</v>
      </c>
      <c r="R42" s="53">
        <f>INDEX('[4]3'!$C$6:$N$20,R$12,6)</f>
        <v>0</v>
      </c>
      <c r="S42" s="53">
        <f t="shared" si="5"/>
        <v>392</v>
      </c>
      <c r="T42" s="53">
        <v>0</v>
      </c>
    </row>
    <row r="43" spans="1:20" ht="38.25">
      <c r="A43" s="51" t="s">
        <v>779</v>
      </c>
      <c r="B43" s="52">
        <v>31</v>
      </c>
      <c r="C43" s="52" t="s">
        <v>780</v>
      </c>
      <c r="D43" s="53">
        <f>INDEX('[4]3'!$C$6:$N$20,D$12,7)</f>
        <v>3</v>
      </c>
      <c r="E43" s="53">
        <f>INDEX('[4]3'!$C$6:$N$20,E$12,7)</f>
        <v>468</v>
      </c>
      <c r="F43" s="53">
        <f>INDEX('[4]3'!$C$6:$N$20,F$12,7)</f>
        <v>31</v>
      </c>
      <c r="G43" s="53">
        <f>INDEX('[4]3'!$C$6:$N$20,G$12,7)</f>
        <v>20</v>
      </c>
      <c r="H43" s="53">
        <f>INDEX('[4]3'!$C$6:$N$20,H$12,7)</f>
        <v>2</v>
      </c>
      <c r="I43" s="53">
        <f>INDEX('[4]3'!$C$6:$N$20,I$12,7)</f>
        <v>0</v>
      </c>
      <c r="J43" s="53">
        <f>INDEX('[4]3'!$C$6:$N$20,J$12,7)</f>
        <v>0</v>
      </c>
      <c r="K43" s="53">
        <f>INDEX('[4]3'!$C$6:$N$20,K$12,7)</f>
        <v>0</v>
      </c>
      <c r="L43" s="53">
        <f>INDEX('[4]3'!$C$6:$N$20,L$12,7)</f>
        <v>1</v>
      </c>
      <c r="M43" s="53">
        <f>INDEX('[4]3'!$C$6:$N$20,M$12,7)</f>
        <v>0</v>
      </c>
      <c r="N43" s="53">
        <f>INDEX('[4]3'!$C$6:$N$20,N$12,7)</f>
        <v>0</v>
      </c>
      <c r="O43" s="53">
        <f>INDEX('[4]3'!$C$6:$N$20,O$12,7)</f>
        <v>1</v>
      </c>
      <c r="P43" s="53">
        <f t="shared" si="4"/>
        <v>526</v>
      </c>
      <c r="Q43" s="53">
        <f>INDEX('[4]3'!$C$6:$N$20,Q$12,7)</f>
        <v>0</v>
      </c>
      <c r="R43" s="53">
        <f>INDEX('[4]3'!$C$6:$N$20,R$12,7)</f>
        <v>1</v>
      </c>
      <c r="S43" s="53">
        <f t="shared" si="5"/>
        <v>527</v>
      </c>
      <c r="T43" s="53">
        <v>0</v>
      </c>
    </row>
    <row r="44" spans="1:20" ht="38.25">
      <c r="A44" s="51" t="s">
        <v>781</v>
      </c>
      <c r="B44" s="52">
        <v>32</v>
      </c>
      <c r="C44" s="52" t="s">
        <v>782</v>
      </c>
      <c r="D44" s="53">
        <f>INDEX('[4]3'!$C$6:$N$20,D$12,8)</f>
        <v>4</v>
      </c>
      <c r="E44" s="53">
        <f>INDEX('[4]3'!$C$6:$N$20,E$12,8)</f>
        <v>403</v>
      </c>
      <c r="F44" s="53">
        <f>INDEX('[4]3'!$C$6:$N$20,F$12,8)</f>
        <v>48</v>
      </c>
      <c r="G44" s="53">
        <f>INDEX('[4]3'!$C$6:$N$20,G$12,8)</f>
        <v>52</v>
      </c>
      <c r="H44" s="53">
        <f>INDEX('[4]3'!$C$6:$N$20,H$12,8)</f>
        <v>2</v>
      </c>
      <c r="I44" s="53">
        <f>INDEX('[4]3'!$C$6:$N$20,I$12,8)</f>
        <v>0</v>
      </c>
      <c r="J44" s="53">
        <f>INDEX('[4]3'!$C$6:$N$20,J$12,8)</f>
        <v>1</v>
      </c>
      <c r="K44" s="53">
        <f>INDEX('[4]3'!$C$6:$N$20,K$12,8)</f>
        <v>0</v>
      </c>
      <c r="L44" s="53">
        <f>INDEX('[4]3'!$C$6:$N$20,L$12,8)</f>
        <v>2</v>
      </c>
      <c r="M44" s="53">
        <f>INDEX('[4]3'!$C$6:$N$20,M$12,8)</f>
        <v>1</v>
      </c>
      <c r="N44" s="53">
        <f>INDEX('[4]3'!$C$6:$N$20,N$12,8)</f>
        <v>0</v>
      </c>
      <c r="O44" s="53">
        <f>INDEX('[4]3'!$C$6:$N$20,O$12,8)</f>
        <v>2</v>
      </c>
      <c r="P44" s="53">
        <f t="shared" si="4"/>
        <v>515</v>
      </c>
      <c r="Q44" s="53">
        <f>INDEX('[4]3'!$C$6:$N$20,Q$12,8)</f>
        <v>0</v>
      </c>
      <c r="R44" s="53">
        <f>INDEX('[4]3'!$C$6:$N$20,R$12,8)</f>
        <v>3</v>
      </c>
      <c r="S44" s="53">
        <f t="shared" si="5"/>
        <v>518</v>
      </c>
      <c r="T44" s="53">
        <v>0</v>
      </c>
    </row>
    <row r="45" spans="1:20" ht="38.25">
      <c r="A45" s="51" t="s">
        <v>783</v>
      </c>
      <c r="B45" s="52">
        <v>33</v>
      </c>
      <c r="C45" s="52" t="s">
        <v>784</v>
      </c>
      <c r="D45" s="53">
        <f>INDEX('[4]3'!$C$6:$N$20,D$12,9)</f>
        <v>9</v>
      </c>
      <c r="E45" s="53">
        <f>INDEX('[4]3'!$C$6:$N$20,E$12,9)</f>
        <v>533</v>
      </c>
      <c r="F45" s="53">
        <f>INDEX('[4]3'!$C$6:$N$20,F$12,9)</f>
        <v>27</v>
      </c>
      <c r="G45" s="53">
        <f>INDEX('[4]3'!$C$6:$N$20,G$12,9)</f>
        <v>32</v>
      </c>
      <c r="H45" s="53">
        <f>INDEX('[4]3'!$C$6:$N$20,H$12,9)</f>
        <v>1</v>
      </c>
      <c r="I45" s="53">
        <f>INDEX('[4]3'!$C$6:$N$20,I$12,9)</f>
        <v>0</v>
      </c>
      <c r="J45" s="53">
        <f>INDEX('[4]3'!$C$6:$N$20,J$12,9)</f>
        <v>1</v>
      </c>
      <c r="K45" s="53">
        <f>INDEX('[4]3'!$C$6:$N$20,K$12,9)</f>
        <v>0</v>
      </c>
      <c r="L45" s="53">
        <f>INDEX('[4]3'!$C$6:$N$20,L$12,9)</f>
        <v>1</v>
      </c>
      <c r="M45" s="53">
        <f>INDEX('[4]3'!$C$6:$N$20,M$12,9)</f>
        <v>1</v>
      </c>
      <c r="N45" s="53">
        <f>INDEX('[4]3'!$C$6:$N$20,N$12,9)</f>
        <v>0</v>
      </c>
      <c r="O45" s="53">
        <f>INDEX('[4]3'!$C$6:$N$20,O$12,9)</f>
        <v>1</v>
      </c>
      <c r="P45" s="53">
        <f t="shared" si="4"/>
        <v>606</v>
      </c>
      <c r="Q45" s="53">
        <f>INDEX('[4]3'!$C$6:$N$20,Q$12,9)</f>
        <v>0</v>
      </c>
      <c r="R45" s="53">
        <f>INDEX('[4]3'!$C$6:$N$20,R$12,9)</f>
        <v>2</v>
      </c>
      <c r="S45" s="53">
        <f t="shared" si="5"/>
        <v>608</v>
      </c>
      <c r="T45" s="53">
        <v>0</v>
      </c>
    </row>
    <row r="46" spans="1:20" ht="25.5">
      <c r="A46" s="51" t="s">
        <v>785</v>
      </c>
      <c r="B46" s="52">
        <v>34</v>
      </c>
      <c r="C46" s="52" t="s">
        <v>786</v>
      </c>
      <c r="D46" s="53">
        <f>INDEX('[4]3'!$C$6:$N$20,D$12,10)</f>
        <v>4</v>
      </c>
      <c r="E46" s="53">
        <f>INDEX('[4]3'!$C$6:$N$20,E$12,10)</f>
        <v>565</v>
      </c>
      <c r="F46" s="53">
        <f>INDEX('[4]3'!$C$6:$N$20,F$12,10)</f>
        <v>67</v>
      </c>
      <c r="G46" s="53">
        <f>INDEX('[4]3'!$C$6:$N$20,G$12,10)</f>
        <v>5</v>
      </c>
      <c r="H46" s="53">
        <f>INDEX('[4]3'!$C$6:$N$20,H$12,10)</f>
        <v>2</v>
      </c>
      <c r="I46" s="53">
        <f>INDEX('[4]3'!$C$6:$N$20,I$12,10)</f>
        <v>1</v>
      </c>
      <c r="J46" s="53">
        <f>INDEX('[4]3'!$C$6:$N$20,J$12,10)</f>
        <v>0</v>
      </c>
      <c r="K46" s="53">
        <f>INDEX('[4]3'!$C$6:$N$20,K$12,10)</f>
        <v>0</v>
      </c>
      <c r="L46" s="53">
        <f>INDEX('[4]3'!$C$6:$N$20,L$12,10)</f>
        <v>0</v>
      </c>
      <c r="M46" s="53">
        <f>INDEX('[4]3'!$C$6:$N$20,M$12,10)</f>
        <v>1</v>
      </c>
      <c r="N46" s="53">
        <f>INDEX('[4]3'!$C$6:$N$20,N$12,10)</f>
        <v>2</v>
      </c>
      <c r="O46" s="53">
        <f>INDEX('[4]3'!$C$6:$N$20,O$12,10)</f>
        <v>1</v>
      </c>
      <c r="P46" s="53">
        <f t="shared" si="4"/>
        <v>648</v>
      </c>
      <c r="Q46" s="53">
        <f>INDEX('[4]3'!$C$6:$N$20,Q$12,10)</f>
        <v>0</v>
      </c>
      <c r="R46" s="53">
        <f>INDEX('[4]3'!$C$6:$N$20,R$12,10)</f>
        <v>2</v>
      </c>
      <c r="S46" s="53">
        <f t="shared" si="5"/>
        <v>650</v>
      </c>
      <c r="T46" s="53">
        <v>0</v>
      </c>
    </row>
    <row r="47" spans="1:20" ht="38.25">
      <c r="A47" s="51" t="s">
        <v>787</v>
      </c>
      <c r="B47" s="52">
        <v>35</v>
      </c>
      <c r="C47" s="52" t="s">
        <v>788</v>
      </c>
      <c r="D47" s="53">
        <f>INDEX('[4]3'!$C$6:$N$20,D$12,11)</f>
        <v>9</v>
      </c>
      <c r="E47" s="53">
        <f>INDEX('[4]3'!$C$6:$N$20,E$12,11)</f>
        <v>673</v>
      </c>
      <c r="F47" s="53">
        <f>INDEX('[4]3'!$C$6:$N$20,F$12,11)</f>
        <v>55</v>
      </c>
      <c r="G47" s="53">
        <f>INDEX('[4]3'!$C$6:$N$20,G$12,11)</f>
        <v>11</v>
      </c>
      <c r="H47" s="53">
        <f>INDEX('[4]3'!$C$6:$N$20,H$12,11)</f>
        <v>1</v>
      </c>
      <c r="I47" s="53">
        <f>INDEX('[4]3'!$C$6:$N$20,I$12,11)</f>
        <v>0</v>
      </c>
      <c r="J47" s="53">
        <f>INDEX('[4]3'!$C$6:$N$20,J$12,11)</f>
        <v>0</v>
      </c>
      <c r="K47" s="53">
        <f>INDEX('[4]3'!$C$6:$N$20,K$12,11)</f>
        <v>0</v>
      </c>
      <c r="L47" s="53">
        <f>INDEX('[4]3'!$C$6:$N$20,L$12,11)</f>
        <v>0</v>
      </c>
      <c r="M47" s="53">
        <f>INDEX('[4]3'!$C$6:$N$20,M$12,11)</f>
        <v>0</v>
      </c>
      <c r="N47" s="53">
        <f>INDEX('[4]3'!$C$6:$N$20,N$12,11)</f>
        <v>2</v>
      </c>
      <c r="O47" s="53">
        <f>INDEX('[4]3'!$C$6:$N$20,O$12,11)</f>
        <v>2</v>
      </c>
      <c r="P47" s="53">
        <f t="shared" si="4"/>
        <v>753</v>
      </c>
      <c r="Q47" s="53">
        <f>INDEX('[4]3'!$C$6:$N$20,Q$12,11)</f>
        <v>0</v>
      </c>
      <c r="R47" s="53">
        <f>INDEX('[4]3'!$C$6:$N$20,R$12,11)</f>
        <v>3</v>
      </c>
      <c r="S47" s="53">
        <f t="shared" si="5"/>
        <v>756</v>
      </c>
      <c r="T47" s="53">
        <v>0</v>
      </c>
    </row>
    <row r="48" spans="1:20" ht="38.25">
      <c r="A48" s="51" t="s">
        <v>789</v>
      </c>
      <c r="B48" s="52">
        <v>36</v>
      </c>
      <c r="C48" s="52" t="s">
        <v>790</v>
      </c>
      <c r="D48" s="53">
        <f>INDEX('[4]3'!$C$6:$N$20,D$12,12)</f>
        <v>0</v>
      </c>
      <c r="E48" s="53">
        <f>INDEX('[4]3'!$C$6:$N$20,E$12,12)</f>
        <v>613</v>
      </c>
      <c r="F48" s="53">
        <f>INDEX('[4]3'!$C$6:$N$20,F$12,12)</f>
        <v>14</v>
      </c>
      <c r="G48" s="53">
        <f>INDEX('[4]3'!$C$6:$N$20,G$12,12)</f>
        <v>1</v>
      </c>
      <c r="H48" s="53">
        <f>INDEX('[4]3'!$C$6:$N$20,H$12,12)</f>
        <v>0</v>
      </c>
      <c r="I48" s="53">
        <f>INDEX('[4]3'!$C$6:$N$20,I$12,12)</f>
        <v>0</v>
      </c>
      <c r="J48" s="53">
        <f>INDEX('[4]3'!$C$6:$N$20,J$12,12)</f>
        <v>0</v>
      </c>
      <c r="K48" s="53">
        <f>INDEX('[4]3'!$C$6:$N$20,K$12,12)</f>
        <v>0</v>
      </c>
      <c r="L48" s="53">
        <f>INDEX('[4]3'!$C$6:$N$20,L$12,12)</f>
        <v>0</v>
      </c>
      <c r="M48" s="53">
        <f>INDEX('[4]3'!$C$6:$N$20,M$12,12)</f>
        <v>0</v>
      </c>
      <c r="N48" s="53">
        <f>INDEX('[4]3'!$C$6:$N$20,N$12,12)</f>
        <v>0</v>
      </c>
      <c r="O48" s="53">
        <f>INDEX('[4]3'!$C$6:$N$20,O$12,12)</f>
        <v>0</v>
      </c>
      <c r="P48" s="53">
        <f t="shared" si="4"/>
        <v>628</v>
      </c>
      <c r="Q48" s="53">
        <f>INDEX('[4]3'!$C$6:$N$20,Q$12,12)</f>
        <v>0</v>
      </c>
      <c r="R48" s="53">
        <f>INDEX('[4]3'!$C$6:$N$20,R$12,12)</f>
        <v>0</v>
      </c>
      <c r="S48" s="53">
        <f t="shared" si="5"/>
        <v>628</v>
      </c>
      <c r="T48" s="53">
        <v>0</v>
      </c>
    </row>
    <row r="49" spans="1:20" ht="25.5">
      <c r="A49" s="51" t="s">
        <v>791</v>
      </c>
      <c r="B49" s="52">
        <v>37</v>
      </c>
      <c r="C49" s="52" t="s">
        <v>792</v>
      </c>
      <c r="D49" s="53">
        <f>INDEX('[4]4'!$C$6:$N$20,D$12,1)</f>
        <v>32</v>
      </c>
      <c r="E49" s="53">
        <f>INDEX('[4]4'!$C$6:$N$20,E$12,1)</f>
        <v>582</v>
      </c>
      <c r="F49" s="53">
        <f>INDEX('[4]4'!$C$6:$N$20,F$12,1)</f>
        <v>36</v>
      </c>
      <c r="G49" s="53">
        <f>INDEX('[4]4'!$C$6:$N$20,G$12,1)</f>
        <v>4</v>
      </c>
      <c r="H49" s="53">
        <f>INDEX('[4]4'!$C$6:$N$20,H$12,1)</f>
        <v>5</v>
      </c>
      <c r="I49" s="53">
        <f>INDEX('[4]4'!$C$6:$N$20,I$12,1)</f>
        <v>3</v>
      </c>
      <c r="J49" s="53">
        <f>INDEX('[4]4'!$C$6:$N$20,J$12,1)</f>
        <v>1</v>
      </c>
      <c r="K49" s="53">
        <f>INDEX('[4]4'!$C$6:$N$20,K$12,1)</f>
        <v>2</v>
      </c>
      <c r="L49" s="53">
        <f>INDEX('[4]4'!$C$6:$N$20,L$12,1)</f>
        <v>1</v>
      </c>
      <c r="M49" s="53">
        <f>INDEX('[4]4'!$C$6:$N$20,M$12,1)</f>
        <v>1</v>
      </c>
      <c r="N49" s="53">
        <f>INDEX('[4]4'!$C$6:$N$20,N$12,1)</f>
        <v>4</v>
      </c>
      <c r="O49" s="53">
        <f>INDEX('[4]4'!$C$6:$N$20,O$12,1)</f>
        <v>7</v>
      </c>
      <c r="P49" s="53">
        <f>SUM(D49:O49)</f>
        <v>678</v>
      </c>
      <c r="Q49" s="53">
        <f>INDEX('[4]4'!$C$6:$N$20,Q$12,1)</f>
        <v>0</v>
      </c>
      <c r="R49" s="53">
        <f>INDEX('[4]4'!$C$6:$N$20,R$12,1)</f>
        <v>17</v>
      </c>
      <c r="S49" s="53">
        <f>SUM(P49:R49)</f>
        <v>695</v>
      </c>
      <c r="T49" s="53">
        <v>0</v>
      </c>
    </row>
    <row r="50" spans="1:20" ht="38.25">
      <c r="A50" s="51" t="s">
        <v>793</v>
      </c>
      <c r="B50" s="52">
        <v>38</v>
      </c>
      <c r="C50" s="52" t="s">
        <v>794</v>
      </c>
      <c r="D50" s="53">
        <f>INDEX('[4]4'!$C$6:$N$20,D$12,2)</f>
        <v>6</v>
      </c>
      <c r="E50" s="53">
        <f>INDEX('[4]4'!$C$6:$N$20,E$12,2)</f>
        <v>728</v>
      </c>
      <c r="F50" s="53">
        <f>INDEX('[4]4'!$C$6:$N$20,F$12,2)</f>
        <v>30</v>
      </c>
      <c r="G50" s="53">
        <f>INDEX('[4]4'!$C$6:$N$20,G$12,2)</f>
        <v>6</v>
      </c>
      <c r="H50" s="53">
        <f>INDEX('[4]4'!$C$6:$N$20,H$12,2)</f>
        <v>6</v>
      </c>
      <c r="I50" s="53">
        <f>INDEX('[4]4'!$C$6:$N$20,I$12,2)</f>
        <v>0</v>
      </c>
      <c r="J50" s="53">
        <f>INDEX('[4]4'!$C$6:$N$20,J$12,2)</f>
        <v>1</v>
      </c>
      <c r="K50" s="53">
        <f>INDEX('[4]4'!$C$6:$N$20,K$12,2)</f>
        <v>1</v>
      </c>
      <c r="L50" s="53">
        <f>INDEX('[4]4'!$C$6:$N$20,L$12,2)</f>
        <v>5</v>
      </c>
      <c r="M50" s="53">
        <f>INDEX('[4]4'!$C$6:$N$20,M$12,2)</f>
        <v>1</v>
      </c>
      <c r="N50" s="53">
        <f>INDEX('[4]4'!$C$6:$N$20,N$12,2)</f>
        <v>3</v>
      </c>
      <c r="O50" s="53">
        <f>INDEX('[4]4'!$C$6:$N$20,O$12,2)</f>
        <v>11</v>
      </c>
      <c r="P50" s="53">
        <f t="shared" ref="P50:P60" si="6">SUM(D50:O50)</f>
        <v>798</v>
      </c>
      <c r="Q50" s="53">
        <f>INDEX('[4]4'!$C$6:$N$20,Q$12,2)</f>
        <v>0</v>
      </c>
      <c r="R50" s="53">
        <f>INDEX('[4]4'!$C$6:$N$20,R$12,2)</f>
        <v>7</v>
      </c>
      <c r="S50" s="53">
        <f t="shared" ref="S50:S60" si="7">SUM(P50:R50)</f>
        <v>805</v>
      </c>
      <c r="T50" s="53">
        <v>0</v>
      </c>
    </row>
    <row r="51" spans="1:20" ht="38.25">
      <c r="A51" s="51" t="s">
        <v>795</v>
      </c>
      <c r="B51" s="52">
        <v>39</v>
      </c>
      <c r="C51" s="52" t="s">
        <v>796</v>
      </c>
      <c r="D51" s="53">
        <f>INDEX('[4]4'!$C$6:$N$20,D$12,3)</f>
        <v>6</v>
      </c>
      <c r="E51" s="53">
        <f>INDEX('[4]4'!$C$6:$N$20,E$12,3)</f>
        <v>480</v>
      </c>
      <c r="F51" s="53">
        <f>INDEX('[4]4'!$C$6:$N$20,F$12,3)</f>
        <v>51</v>
      </c>
      <c r="G51" s="53">
        <f>INDEX('[4]4'!$C$6:$N$20,G$12,3)</f>
        <v>6</v>
      </c>
      <c r="H51" s="53">
        <f>INDEX('[4]4'!$C$6:$N$20,H$12,3)</f>
        <v>2</v>
      </c>
      <c r="I51" s="53">
        <f>INDEX('[4]4'!$C$6:$N$20,I$12,3)</f>
        <v>2</v>
      </c>
      <c r="J51" s="53">
        <f>INDEX('[4]4'!$C$6:$N$20,J$12,3)</f>
        <v>0</v>
      </c>
      <c r="K51" s="53">
        <f>INDEX('[4]4'!$C$6:$N$20,K$12,3)</f>
        <v>1</v>
      </c>
      <c r="L51" s="53">
        <f>INDEX('[4]4'!$C$6:$N$20,L$12,3)</f>
        <v>1</v>
      </c>
      <c r="M51" s="53">
        <f>INDEX('[4]4'!$C$6:$N$20,M$12,3)</f>
        <v>1</v>
      </c>
      <c r="N51" s="53">
        <f>INDEX('[4]4'!$C$6:$N$20,N$12,3)</f>
        <v>1</v>
      </c>
      <c r="O51" s="53">
        <f>INDEX('[4]4'!$C$6:$N$20,O$12,3)</f>
        <v>9</v>
      </c>
      <c r="P51" s="53">
        <f t="shared" si="6"/>
        <v>560</v>
      </c>
      <c r="Q51" s="53">
        <f>INDEX('[4]4'!$C$6:$N$20,Q$12,3)</f>
        <v>0</v>
      </c>
      <c r="R51" s="53">
        <f>INDEX('[4]4'!$C$6:$N$20,R$12,3)</f>
        <v>18</v>
      </c>
      <c r="S51" s="53">
        <f t="shared" si="7"/>
        <v>578</v>
      </c>
      <c r="T51" s="53">
        <v>0</v>
      </c>
    </row>
    <row r="52" spans="1:20" ht="25.5">
      <c r="A52" s="51" t="s">
        <v>797</v>
      </c>
      <c r="B52" s="52">
        <v>40</v>
      </c>
      <c r="C52" s="52" t="s">
        <v>798</v>
      </c>
      <c r="D52" s="53">
        <f>INDEX('[4]4'!$C$6:$N$20,D$12,4)</f>
        <v>3</v>
      </c>
      <c r="E52" s="53">
        <f>INDEX('[4]4'!$C$6:$N$20,E$12,4)</f>
        <v>379</v>
      </c>
      <c r="F52" s="53">
        <f>INDEX('[4]4'!$C$6:$N$20,F$12,4)</f>
        <v>41</v>
      </c>
      <c r="G52" s="53">
        <f>INDEX('[4]4'!$C$6:$N$20,G$12,4)</f>
        <v>5</v>
      </c>
      <c r="H52" s="53">
        <f>INDEX('[4]4'!$C$6:$N$20,H$12,4)</f>
        <v>4</v>
      </c>
      <c r="I52" s="53">
        <f>INDEX('[4]4'!$C$6:$N$20,I$12,4)</f>
        <v>2</v>
      </c>
      <c r="J52" s="53">
        <f>INDEX('[4]4'!$C$6:$N$20,J$12,4)</f>
        <v>1</v>
      </c>
      <c r="K52" s="53">
        <f>INDEX('[4]4'!$C$6:$N$20,K$12,4)</f>
        <v>0</v>
      </c>
      <c r="L52" s="53">
        <f>INDEX('[4]4'!$C$6:$N$20,L$12,4)</f>
        <v>0</v>
      </c>
      <c r="M52" s="53">
        <f>INDEX('[4]4'!$C$6:$N$20,M$12,4)</f>
        <v>0</v>
      </c>
      <c r="N52" s="53">
        <f>INDEX('[4]4'!$C$6:$N$20,N$12,4)</f>
        <v>2</v>
      </c>
      <c r="O52" s="53">
        <f>INDEX('[4]4'!$C$6:$N$20,O$12,4)</f>
        <v>3</v>
      </c>
      <c r="P52" s="53">
        <f t="shared" si="6"/>
        <v>440</v>
      </c>
      <c r="Q52" s="53">
        <f>INDEX('[4]4'!$C$6:$N$20,Q$12,4)</f>
        <v>0</v>
      </c>
      <c r="R52" s="53">
        <f>INDEX('[4]4'!$C$6:$N$20,R$12,4)</f>
        <v>3</v>
      </c>
      <c r="S52" s="53">
        <f t="shared" si="7"/>
        <v>443</v>
      </c>
      <c r="T52" s="53">
        <v>0</v>
      </c>
    </row>
    <row r="53" spans="1:20" ht="25.5">
      <c r="A53" s="51" t="s">
        <v>799</v>
      </c>
      <c r="B53" s="52">
        <v>41</v>
      </c>
      <c r="C53" s="52" t="s">
        <v>800</v>
      </c>
      <c r="D53" s="53">
        <f>INDEX('[4]4'!$C$6:$N$20,D$12,5)</f>
        <v>5</v>
      </c>
      <c r="E53" s="53">
        <f>INDEX('[4]4'!$C$6:$N$20,E$12,5)</f>
        <v>590</v>
      </c>
      <c r="F53" s="53">
        <f>INDEX('[4]4'!$C$6:$N$20,F$12,5)</f>
        <v>61</v>
      </c>
      <c r="G53" s="53">
        <f>INDEX('[4]4'!$C$6:$N$20,G$12,5)</f>
        <v>16</v>
      </c>
      <c r="H53" s="53">
        <f>INDEX('[4]4'!$C$6:$N$20,H$12,5)</f>
        <v>4</v>
      </c>
      <c r="I53" s="53">
        <f>INDEX('[4]4'!$C$6:$N$20,I$12,5)</f>
        <v>1</v>
      </c>
      <c r="J53" s="53">
        <f>INDEX('[4]4'!$C$6:$N$20,J$12,5)</f>
        <v>0</v>
      </c>
      <c r="K53" s="53">
        <f>INDEX('[4]4'!$C$6:$N$20,K$12,5)</f>
        <v>2</v>
      </c>
      <c r="L53" s="53">
        <f>INDEX('[4]4'!$C$6:$N$20,L$12,5)</f>
        <v>1</v>
      </c>
      <c r="M53" s="53">
        <f>INDEX('[4]4'!$C$6:$N$20,M$12,5)</f>
        <v>2</v>
      </c>
      <c r="N53" s="53">
        <f>INDEX('[4]4'!$C$6:$N$20,N$12,5)</f>
        <v>1</v>
      </c>
      <c r="O53" s="53">
        <f>INDEX('[4]4'!$C$6:$N$20,O$12,5)</f>
        <v>7</v>
      </c>
      <c r="P53" s="53">
        <f t="shared" si="6"/>
        <v>690</v>
      </c>
      <c r="Q53" s="53">
        <f>INDEX('[4]4'!$C$6:$N$20,Q$12,5)</f>
        <v>0</v>
      </c>
      <c r="R53" s="53">
        <f>INDEX('[4]4'!$C$6:$N$20,R$12,5)</f>
        <v>8</v>
      </c>
      <c r="S53" s="53">
        <f t="shared" si="7"/>
        <v>698</v>
      </c>
      <c r="T53" s="53">
        <v>0</v>
      </c>
    </row>
    <row r="54" spans="1:20" ht="38.25">
      <c r="A54" s="51" t="s">
        <v>801</v>
      </c>
      <c r="B54" s="52">
        <v>42</v>
      </c>
      <c r="C54" s="52" t="s">
        <v>802</v>
      </c>
      <c r="D54" s="53">
        <f>INDEX('[4]4'!$C$6:$N$20,D$12,6)</f>
        <v>3</v>
      </c>
      <c r="E54" s="53">
        <f>INDEX('[4]4'!$C$6:$N$20,E$12,6)</f>
        <v>498</v>
      </c>
      <c r="F54" s="53">
        <f>INDEX('[4]4'!$C$6:$N$20,F$12,6)</f>
        <v>63</v>
      </c>
      <c r="G54" s="53">
        <f>INDEX('[4]4'!$C$6:$N$20,G$12,6)</f>
        <v>5</v>
      </c>
      <c r="H54" s="53">
        <f>INDEX('[4]4'!$C$6:$N$20,H$12,6)</f>
        <v>1</v>
      </c>
      <c r="I54" s="53">
        <f>INDEX('[4]4'!$C$6:$N$20,I$12,6)</f>
        <v>1</v>
      </c>
      <c r="J54" s="53">
        <f>INDEX('[4]4'!$C$6:$N$20,J$12,6)</f>
        <v>0</v>
      </c>
      <c r="K54" s="53">
        <f>INDEX('[4]4'!$C$6:$N$20,K$12,6)</f>
        <v>0</v>
      </c>
      <c r="L54" s="53">
        <f>INDEX('[4]4'!$C$6:$N$20,L$12,6)</f>
        <v>2</v>
      </c>
      <c r="M54" s="53">
        <f>INDEX('[4]4'!$C$6:$N$20,M$12,6)</f>
        <v>3</v>
      </c>
      <c r="N54" s="53">
        <f>INDEX('[4]4'!$C$6:$N$20,N$12,6)</f>
        <v>3</v>
      </c>
      <c r="O54" s="53">
        <f>INDEX('[4]4'!$C$6:$N$20,O$12,6)</f>
        <v>3</v>
      </c>
      <c r="P54" s="53">
        <f t="shared" si="6"/>
        <v>582</v>
      </c>
      <c r="Q54" s="53">
        <f>INDEX('[4]4'!$C$6:$N$20,Q$12,6)</f>
        <v>0</v>
      </c>
      <c r="R54" s="53">
        <f>INDEX('[4]4'!$C$6:$N$20,R$12,6)</f>
        <v>11</v>
      </c>
      <c r="S54" s="53">
        <f t="shared" si="7"/>
        <v>593</v>
      </c>
      <c r="T54" s="53">
        <v>0</v>
      </c>
    </row>
    <row r="55" spans="1:20" ht="25.5">
      <c r="A55" s="51" t="s">
        <v>803</v>
      </c>
      <c r="B55" s="52">
        <v>43</v>
      </c>
      <c r="C55" s="52" t="s">
        <v>804</v>
      </c>
      <c r="D55" s="53">
        <f>INDEX('[4]4'!$C$6:$N$20,D$12,7)</f>
        <v>0</v>
      </c>
      <c r="E55" s="53">
        <f>INDEX('[4]4'!$C$6:$N$20,E$12,7)</f>
        <v>327</v>
      </c>
      <c r="F55" s="53">
        <f>INDEX('[4]4'!$C$6:$N$20,F$12,7)</f>
        <v>7</v>
      </c>
      <c r="G55" s="53">
        <f>INDEX('[4]4'!$C$6:$N$20,G$12,7)</f>
        <v>2</v>
      </c>
      <c r="H55" s="53">
        <f>INDEX('[4]4'!$C$6:$N$20,H$12,7)</f>
        <v>1</v>
      </c>
      <c r="I55" s="53">
        <f>INDEX('[4]4'!$C$6:$N$20,I$12,7)</f>
        <v>0</v>
      </c>
      <c r="J55" s="53">
        <f>INDEX('[4]4'!$C$6:$N$20,J$12,7)</f>
        <v>0</v>
      </c>
      <c r="K55" s="53">
        <f>INDEX('[4]4'!$C$6:$N$20,K$12,7)</f>
        <v>0</v>
      </c>
      <c r="L55" s="53">
        <f>INDEX('[4]4'!$C$6:$N$20,L$12,7)</f>
        <v>0</v>
      </c>
      <c r="M55" s="53">
        <f>INDEX('[4]4'!$C$6:$N$20,M$12,7)</f>
        <v>0</v>
      </c>
      <c r="N55" s="53">
        <f>INDEX('[4]4'!$C$6:$N$20,N$12,7)</f>
        <v>2</v>
      </c>
      <c r="O55" s="53">
        <f>INDEX('[4]4'!$C$6:$N$20,O$12,7)</f>
        <v>4</v>
      </c>
      <c r="P55" s="53">
        <f t="shared" si="6"/>
        <v>343</v>
      </c>
      <c r="Q55" s="53">
        <f>INDEX('[4]4'!$C$6:$N$20,Q$12,7)</f>
        <v>0</v>
      </c>
      <c r="R55" s="53">
        <f>INDEX('[4]4'!$C$6:$N$20,R$12,7)</f>
        <v>5</v>
      </c>
      <c r="S55" s="53">
        <f t="shared" si="7"/>
        <v>348</v>
      </c>
      <c r="T55" s="53">
        <v>0</v>
      </c>
    </row>
    <row r="56" spans="1:20" ht="25.5">
      <c r="A56" s="51" t="s">
        <v>805</v>
      </c>
      <c r="B56" s="52">
        <v>44</v>
      </c>
      <c r="C56" s="52" t="s">
        <v>806</v>
      </c>
      <c r="D56" s="53">
        <f>INDEX('[4]4'!$C$6:$N$20,D$12,8)</f>
        <v>4</v>
      </c>
      <c r="E56" s="53">
        <f>INDEX('[4]4'!$C$6:$N$20,E$12,8)</f>
        <v>407</v>
      </c>
      <c r="F56" s="53">
        <f>INDEX('[4]4'!$C$6:$N$20,F$12,8)</f>
        <v>237</v>
      </c>
      <c r="G56" s="53">
        <f>INDEX('[4]4'!$C$6:$N$20,G$12,8)</f>
        <v>11</v>
      </c>
      <c r="H56" s="53">
        <f>INDEX('[4]4'!$C$6:$N$20,H$12,8)</f>
        <v>0</v>
      </c>
      <c r="I56" s="53">
        <f>INDEX('[4]4'!$C$6:$N$20,I$12,8)</f>
        <v>1</v>
      </c>
      <c r="J56" s="53">
        <f>INDEX('[4]4'!$C$6:$N$20,J$12,8)</f>
        <v>1</v>
      </c>
      <c r="K56" s="53">
        <f>INDEX('[4]4'!$C$6:$N$20,K$12,8)</f>
        <v>0</v>
      </c>
      <c r="L56" s="53">
        <f>INDEX('[4]4'!$C$6:$N$20,L$12,8)</f>
        <v>0</v>
      </c>
      <c r="M56" s="53">
        <f>INDEX('[4]4'!$C$6:$N$20,M$12,8)</f>
        <v>3</v>
      </c>
      <c r="N56" s="53">
        <f>INDEX('[4]4'!$C$6:$N$20,N$12,8)</f>
        <v>3</v>
      </c>
      <c r="O56" s="53">
        <f>INDEX('[4]4'!$C$6:$N$20,O$12,8)</f>
        <v>5</v>
      </c>
      <c r="P56" s="53">
        <f t="shared" si="6"/>
        <v>672</v>
      </c>
      <c r="Q56" s="53">
        <f>INDEX('[4]4'!$C$6:$N$20,Q$12,8)</f>
        <v>0</v>
      </c>
      <c r="R56" s="53">
        <f>INDEX('[4]4'!$C$6:$N$20,R$12,8)</f>
        <v>10</v>
      </c>
      <c r="S56" s="53">
        <f t="shared" si="7"/>
        <v>682</v>
      </c>
      <c r="T56" s="53">
        <v>0</v>
      </c>
    </row>
    <row r="57" spans="1:20" ht="25.5">
      <c r="A57" s="51" t="s">
        <v>807</v>
      </c>
      <c r="B57" s="52">
        <v>45</v>
      </c>
      <c r="C57" s="52" t="s">
        <v>808</v>
      </c>
      <c r="D57" s="53">
        <f>INDEX('[4]4'!$C$6:$N$20,D$12,9)</f>
        <v>4</v>
      </c>
      <c r="E57" s="53">
        <f>INDEX('[4]4'!$C$6:$N$20,E$12,9)</f>
        <v>424</v>
      </c>
      <c r="F57" s="53">
        <f>INDEX('[4]4'!$C$6:$N$20,F$12,9)</f>
        <v>322</v>
      </c>
      <c r="G57" s="53">
        <f>INDEX('[4]4'!$C$6:$N$20,G$12,9)</f>
        <v>20</v>
      </c>
      <c r="H57" s="53">
        <f>INDEX('[4]4'!$C$6:$N$20,H$12,9)</f>
        <v>3</v>
      </c>
      <c r="I57" s="53">
        <f>INDEX('[4]4'!$C$6:$N$20,I$12,9)</f>
        <v>4</v>
      </c>
      <c r="J57" s="53">
        <f>INDEX('[4]4'!$C$6:$N$20,J$12,9)</f>
        <v>2</v>
      </c>
      <c r="K57" s="53">
        <f>INDEX('[4]4'!$C$6:$N$20,K$12,9)</f>
        <v>4</v>
      </c>
      <c r="L57" s="53">
        <f>INDEX('[4]4'!$C$6:$N$20,L$12,9)</f>
        <v>2</v>
      </c>
      <c r="M57" s="53">
        <f>INDEX('[4]4'!$C$6:$N$20,M$12,9)</f>
        <v>6</v>
      </c>
      <c r="N57" s="53">
        <f>INDEX('[4]4'!$C$6:$N$20,N$12,9)</f>
        <v>14</v>
      </c>
      <c r="O57" s="53">
        <f>INDEX('[4]4'!$C$6:$N$20,O$12,9)</f>
        <v>10</v>
      </c>
      <c r="P57" s="53">
        <f t="shared" si="6"/>
        <v>815</v>
      </c>
      <c r="Q57" s="53">
        <f>INDEX('[4]4'!$C$6:$N$20,Q$12,9)</f>
        <v>0</v>
      </c>
      <c r="R57" s="53">
        <f>INDEX('[4]4'!$C$6:$N$20,R$12,9)</f>
        <v>23</v>
      </c>
      <c r="S57" s="53">
        <f t="shared" si="7"/>
        <v>838</v>
      </c>
      <c r="T57" s="53">
        <v>0</v>
      </c>
    </row>
    <row r="58" spans="1:20">
      <c r="A58" s="51" t="s">
        <v>809</v>
      </c>
      <c r="B58" s="52">
        <v>46</v>
      </c>
      <c r="C58" s="52" t="s">
        <v>810</v>
      </c>
      <c r="D58" s="53">
        <f>INDEX('[4]4'!$C$6:$N$20,D$12,10)</f>
        <v>4</v>
      </c>
      <c r="E58" s="53">
        <f>INDEX('[4]4'!$C$6:$N$20,E$12,10)</f>
        <v>264</v>
      </c>
      <c r="F58" s="53">
        <f>INDEX('[4]4'!$C$6:$N$20,F$12,10)</f>
        <v>301</v>
      </c>
      <c r="G58" s="53">
        <f>INDEX('[4]4'!$C$6:$N$20,G$12,10)</f>
        <v>7</v>
      </c>
      <c r="H58" s="53">
        <f>INDEX('[4]4'!$C$6:$N$20,H$12,10)</f>
        <v>3</v>
      </c>
      <c r="I58" s="53">
        <f>INDEX('[4]4'!$C$6:$N$20,I$12,10)</f>
        <v>0</v>
      </c>
      <c r="J58" s="53">
        <f>INDEX('[4]4'!$C$6:$N$20,J$12,10)</f>
        <v>2</v>
      </c>
      <c r="K58" s="53">
        <f>INDEX('[4]4'!$C$6:$N$20,K$12,10)</f>
        <v>4</v>
      </c>
      <c r="L58" s="53">
        <f>INDEX('[4]4'!$C$6:$N$20,L$12,10)</f>
        <v>1</v>
      </c>
      <c r="M58" s="53">
        <f>INDEX('[4]4'!$C$6:$N$20,M$12,10)</f>
        <v>4</v>
      </c>
      <c r="N58" s="53">
        <f>INDEX('[4]4'!$C$6:$N$20,N$12,10)</f>
        <v>8</v>
      </c>
      <c r="O58" s="53">
        <f>INDEX('[4]4'!$C$6:$N$20,O$12,10)</f>
        <v>3</v>
      </c>
      <c r="P58" s="53">
        <f t="shared" si="6"/>
        <v>601</v>
      </c>
      <c r="Q58" s="53">
        <f>INDEX('[4]4'!$C$6:$N$20,Q$12,10)</f>
        <v>0</v>
      </c>
      <c r="R58" s="53">
        <f>INDEX('[4]4'!$C$6:$N$20,R$12,10)</f>
        <v>10</v>
      </c>
      <c r="S58" s="53">
        <f t="shared" si="7"/>
        <v>611</v>
      </c>
      <c r="T58" s="53">
        <v>0</v>
      </c>
    </row>
    <row r="59" spans="1:20" ht="25.5">
      <c r="A59" s="51" t="s">
        <v>811</v>
      </c>
      <c r="B59" s="52">
        <v>47</v>
      </c>
      <c r="C59" s="52" t="s">
        <v>812</v>
      </c>
      <c r="D59" s="53">
        <f>INDEX('[4]4'!$C$6:$N$20,D$12,11)</f>
        <v>5</v>
      </c>
      <c r="E59" s="53">
        <f>INDEX('[4]4'!$C$6:$N$20,E$12,11)</f>
        <v>319</v>
      </c>
      <c r="F59" s="53">
        <f>INDEX('[4]4'!$C$6:$N$20,F$12,11)</f>
        <v>230</v>
      </c>
      <c r="G59" s="53">
        <f>INDEX('[4]4'!$C$6:$N$20,G$12,11)</f>
        <v>5</v>
      </c>
      <c r="H59" s="53">
        <f>INDEX('[4]4'!$C$6:$N$20,H$12,11)</f>
        <v>2</v>
      </c>
      <c r="I59" s="53">
        <f>INDEX('[4]4'!$C$6:$N$20,I$12,11)</f>
        <v>5</v>
      </c>
      <c r="J59" s="53">
        <f>INDEX('[4]4'!$C$6:$N$20,J$12,11)</f>
        <v>2</v>
      </c>
      <c r="K59" s="53">
        <f>INDEX('[4]4'!$C$6:$N$20,K$12,11)</f>
        <v>0</v>
      </c>
      <c r="L59" s="53">
        <f>INDEX('[4]4'!$C$6:$N$20,L$12,11)</f>
        <v>4</v>
      </c>
      <c r="M59" s="53">
        <f>INDEX('[4]4'!$C$6:$N$20,M$12,11)</f>
        <v>0</v>
      </c>
      <c r="N59" s="53">
        <f>INDEX('[4]4'!$C$6:$N$20,N$12,11)</f>
        <v>6</v>
      </c>
      <c r="O59" s="53">
        <f>INDEX('[4]4'!$C$6:$N$20,O$12,11)</f>
        <v>1</v>
      </c>
      <c r="P59" s="53">
        <f t="shared" si="6"/>
        <v>579</v>
      </c>
      <c r="Q59" s="53">
        <f>INDEX('[4]4'!$C$6:$N$20,Q$12,11)</f>
        <v>0</v>
      </c>
      <c r="R59" s="53">
        <f>INDEX('[4]4'!$C$6:$N$20,R$12,11)</f>
        <v>16</v>
      </c>
      <c r="S59" s="53">
        <f t="shared" si="7"/>
        <v>595</v>
      </c>
      <c r="T59" s="53">
        <v>0</v>
      </c>
    </row>
    <row r="60" spans="1:20" ht="38.25">
      <c r="A60" s="51" t="s">
        <v>813</v>
      </c>
      <c r="B60" s="52">
        <v>48</v>
      </c>
      <c r="C60" s="52" t="s">
        <v>814</v>
      </c>
      <c r="D60" s="53">
        <f>INDEX('[4]4'!$C$6:$N$20,D$12,12)</f>
        <v>10</v>
      </c>
      <c r="E60" s="53">
        <f>INDEX('[4]4'!$C$6:$N$20,E$12,12)</f>
        <v>463</v>
      </c>
      <c r="F60" s="53">
        <f>INDEX('[4]4'!$C$6:$N$20,F$12,12)</f>
        <v>65</v>
      </c>
      <c r="G60" s="53">
        <f>INDEX('[4]4'!$C$6:$N$20,G$12,12)</f>
        <v>3</v>
      </c>
      <c r="H60" s="53">
        <f>INDEX('[4]4'!$C$6:$N$20,H$12,12)</f>
        <v>4</v>
      </c>
      <c r="I60" s="53">
        <f>INDEX('[4]4'!$C$6:$N$20,I$12,12)</f>
        <v>1</v>
      </c>
      <c r="J60" s="53">
        <f>INDEX('[4]4'!$C$6:$N$20,J$12,12)</f>
        <v>3</v>
      </c>
      <c r="K60" s="53">
        <f>INDEX('[4]4'!$C$6:$N$20,K$12,12)</f>
        <v>2</v>
      </c>
      <c r="L60" s="53">
        <f>INDEX('[4]4'!$C$6:$N$20,L$12,12)</f>
        <v>2</v>
      </c>
      <c r="M60" s="53">
        <f>INDEX('[4]4'!$C$6:$N$20,M$12,12)</f>
        <v>4</v>
      </c>
      <c r="N60" s="53">
        <f>INDEX('[4]4'!$C$6:$N$20,N$12,12)</f>
        <v>4</v>
      </c>
      <c r="O60" s="53">
        <f>INDEX('[4]4'!$C$6:$N$20,O$12,12)</f>
        <v>4</v>
      </c>
      <c r="P60" s="53">
        <f t="shared" si="6"/>
        <v>565</v>
      </c>
      <c r="Q60" s="53">
        <f>INDEX('[4]4'!$C$6:$N$20,Q$12,12)</f>
        <v>0</v>
      </c>
      <c r="R60" s="53">
        <f>INDEX('[4]4'!$C$6:$N$20,R$12,12)</f>
        <v>14</v>
      </c>
      <c r="S60" s="53">
        <f t="shared" si="7"/>
        <v>579</v>
      </c>
      <c r="T60" s="53">
        <v>0</v>
      </c>
    </row>
    <row r="61" spans="1:20" ht="25.5">
      <c r="A61" s="51" t="s">
        <v>815</v>
      </c>
      <c r="B61" s="52">
        <v>49</v>
      </c>
      <c r="C61" s="52" t="s">
        <v>816</v>
      </c>
      <c r="D61" s="53">
        <f>INDEX('[4]5'!$C$6:$N$20,D$12,1)</f>
        <v>3</v>
      </c>
      <c r="E61" s="53">
        <f>INDEX('[4]5'!$C$6:$N$20,E$12,1)</f>
        <v>501</v>
      </c>
      <c r="F61" s="53">
        <f>INDEX('[4]5'!$C$6:$N$20,F$12,1)</f>
        <v>61</v>
      </c>
      <c r="G61" s="53">
        <f>INDEX('[4]5'!$C$6:$N$20,G$12,1)</f>
        <v>8</v>
      </c>
      <c r="H61" s="53">
        <f>INDEX('[4]5'!$C$6:$N$20,H$12,1)</f>
        <v>2</v>
      </c>
      <c r="I61" s="53">
        <f>INDEX('[4]5'!$C$6:$N$20,I$12,1)</f>
        <v>0</v>
      </c>
      <c r="J61" s="53">
        <f>INDEX('[4]5'!$C$6:$N$20,J$12,1)</f>
        <v>4</v>
      </c>
      <c r="K61" s="53">
        <f>INDEX('[4]5'!$C$6:$N$20,K$12,1)</f>
        <v>2</v>
      </c>
      <c r="L61" s="53">
        <f>INDEX('[4]5'!$C$6:$N$20,L$12,1)</f>
        <v>2</v>
      </c>
      <c r="M61" s="53">
        <f>INDEX('[4]5'!$C$6:$N$20,M$12,1)</f>
        <v>2</v>
      </c>
      <c r="N61" s="53">
        <f>INDEX('[4]5'!$C$6:$N$20,N$12,1)</f>
        <v>2</v>
      </c>
      <c r="O61" s="53">
        <f>INDEX('[4]5'!$C$6:$N$20,O$12,1)</f>
        <v>5</v>
      </c>
      <c r="P61" s="53">
        <f>SUM(D61:O61)</f>
        <v>592</v>
      </c>
      <c r="Q61" s="53">
        <f>INDEX('[4]5'!$C$6:$N$20,Q$12,1)</f>
        <v>0</v>
      </c>
      <c r="R61" s="53">
        <f>INDEX('[4]5'!$C$6:$N$20,R$12,1)</f>
        <v>11</v>
      </c>
      <c r="S61" s="53">
        <f>SUM(P61:R61)</f>
        <v>603</v>
      </c>
      <c r="T61" s="53">
        <v>0</v>
      </c>
    </row>
    <row r="62" spans="1:20" ht="38.25">
      <c r="A62" s="51" t="s">
        <v>817</v>
      </c>
      <c r="B62" s="52">
        <v>50</v>
      </c>
      <c r="C62" s="52" t="s">
        <v>818</v>
      </c>
      <c r="D62" s="53">
        <f>INDEX('[4]5'!$C$6:$N$20,D$12,2)</f>
        <v>8</v>
      </c>
      <c r="E62" s="53">
        <f>INDEX('[4]5'!$C$6:$N$20,E$12,2)</f>
        <v>316</v>
      </c>
      <c r="F62" s="53">
        <f>INDEX('[4]5'!$C$6:$N$20,F$12,2)</f>
        <v>129</v>
      </c>
      <c r="G62" s="53">
        <f>INDEX('[4]5'!$C$6:$N$20,G$12,2)</f>
        <v>2</v>
      </c>
      <c r="H62" s="53">
        <f>INDEX('[4]5'!$C$6:$N$20,H$12,2)</f>
        <v>4</v>
      </c>
      <c r="I62" s="53">
        <f>INDEX('[4]5'!$C$6:$N$20,I$12,2)</f>
        <v>1</v>
      </c>
      <c r="J62" s="53">
        <f>INDEX('[4]5'!$C$6:$N$20,J$12,2)</f>
        <v>0</v>
      </c>
      <c r="K62" s="53">
        <f>INDEX('[4]5'!$C$6:$N$20,K$12,2)</f>
        <v>1</v>
      </c>
      <c r="L62" s="53">
        <f>INDEX('[4]5'!$C$6:$N$20,L$12,2)</f>
        <v>0</v>
      </c>
      <c r="M62" s="53">
        <f>INDEX('[4]5'!$C$6:$N$20,M$12,2)</f>
        <v>0</v>
      </c>
      <c r="N62" s="53">
        <f>INDEX('[4]5'!$C$6:$N$20,N$12,2)</f>
        <v>2</v>
      </c>
      <c r="O62" s="53">
        <f>INDEX('[4]5'!$C$6:$N$20,O$12,2)</f>
        <v>0</v>
      </c>
      <c r="P62" s="53">
        <f t="shared" ref="P62:P72" si="8">SUM(D62:O62)</f>
        <v>463</v>
      </c>
      <c r="Q62" s="53">
        <f>INDEX('[4]5'!$C$6:$N$20,Q$12,2)</f>
        <v>0</v>
      </c>
      <c r="R62" s="53">
        <f>INDEX('[4]5'!$C$6:$N$20,R$12,2)</f>
        <v>2</v>
      </c>
      <c r="S62" s="53">
        <f t="shared" ref="S62:S72" si="9">SUM(P62:R62)</f>
        <v>465</v>
      </c>
      <c r="T62" s="53">
        <v>0</v>
      </c>
    </row>
    <row r="63" spans="1:20" ht="38.25">
      <c r="A63" s="51" t="s">
        <v>819</v>
      </c>
      <c r="B63" s="52">
        <v>51</v>
      </c>
      <c r="C63" s="52" t="s">
        <v>820</v>
      </c>
      <c r="D63" s="53">
        <f>INDEX('[4]5'!$C$6:$N$20,D$12,3)</f>
        <v>5</v>
      </c>
      <c r="E63" s="53">
        <f>INDEX('[4]5'!$C$6:$N$20,E$12,3)</f>
        <v>391</v>
      </c>
      <c r="F63" s="53">
        <f>INDEX('[4]5'!$C$6:$N$20,F$12,3)</f>
        <v>154</v>
      </c>
      <c r="G63" s="53">
        <f>INDEX('[4]5'!$C$6:$N$20,G$12,3)</f>
        <v>20</v>
      </c>
      <c r="H63" s="53">
        <f>INDEX('[4]5'!$C$6:$N$20,H$12,3)</f>
        <v>2</v>
      </c>
      <c r="I63" s="53">
        <f>INDEX('[4]5'!$C$6:$N$20,I$12,3)</f>
        <v>4</v>
      </c>
      <c r="J63" s="53">
        <f>INDEX('[4]5'!$C$6:$N$20,J$12,3)</f>
        <v>0</v>
      </c>
      <c r="K63" s="53">
        <f>INDEX('[4]5'!$C$6:$N$20,K$12,3)</f>
        <v>3</v>
      </c>
      <c r="L63" s="53">
        <f>INDEX('[4]5'!$C$6:$N$20,L$12,3)</f>
        <v>1</v>
      </c>
      <c r="M63" s="53">
        <f>INDEX('[4]5'!$C$6:$N$20,M$12,3)</f>
        <v>1</v>
      </c>
      <c r="N63" s="53">
        <f>INDEX('[4]5'!$C$6:$N$20,N$12,3)</f>
        <v>2</v>
      </c>
      <c r="O63" s="53">
        <f>INDEX('[4]5'!$C$6:$N$20,O$12,3)</f>
        <v>0</v>
      </c>
      <c r="P63" s="53">
        <f t="shared" si="8"/>
        <v>583</v>
      </c>
      <c r="Q63" s="53">
        <f>INDEX('[4]5'!$C$6:$N$20,Q$12,3)</f>
        <v>0</v>
      </c>
      <c r="R63" s="53">
        <f>INDEX('[4]5'!$C$6:$N$20,R$12,3)</f>
        <v>16</v>
      </c>
      <c r="S63" s="53">
        <f t="shared" si="9"/>
        <v>599</v>
      </c>
      <c r="T63" s="53">
        <v>0</v>
      </c>
    </row>
    <row r="64" spans="1:20" ht="51">
      <c r="A64" s="51" t="s">
        <v>821</v>
      </c>
      <c r="B64" s="52">
        <v>52</v>
      </c>
      <c r="C64" s="52" t="s">
        <v>822</v>
      </c>
      <c r="D64" s="53">
        <f>INDEX('[4]5'!$C$6:$N$20,D$12,4)</f>
        <v>6</v>
      </c>
      <c r="E64" s="53">
        <f>INDEX('[4]5'!$C$6:$N$20,E$12,4)</f>
        <v>376</v>
      </c>
      <c r="F64" s="53">
        <f>INDEX('[4]5'!$C$6:$N$20,F$12,4)</f>
        <v>211</v>
      </c>
      <c r="G64" s="53">
        <f>INDEX('[4]5'!$C$6:$N$20,G$12,4)</f>
        <v>8</v>
      </c>
      <c r="H64" s="53">
        <f>INDEX('[4]5'!$C$6:$N$20,H$12,4)</f>
        <v>4</v>
      </c>
      <c r="I64" s="53">
        <f>INDEX('[4]5'!$C$6:$N$20,I$12,4)</f>
        <v>1</v>
      </c>
      <c r="J64" s="53">
        <f>INDEX('[4]5'!$C$6:$N$20,J$12,4)</f>
        <v>2</v>
      </c>
      <c r="K64" s="53">
        <f>INDEX('[4]5'!$C$6:$N$20,K$12,4)</f>
        <v>1</v>
      </c>
      <c r="L64" s="53">
        <f>INDEX('[4]5'!$C$6:$N$20,L$12,4)</f>
        <v>2</v>
      </c>
      <c r="M64" s="53">
        <f>INDEX('[4]5'!$C$6:$N$20,M$12,4)</f>
        <v>3</v>
      </c>
      <c r="N64" s="53">
        <f>INDEX('[4]5'!$C$6:$N$20,N$12,4)</f>
        <v>8</v>
      </c>
      <c r="O64" s="53">
        <f>INDEX('[4]5'!$C$6:$N$20,O$12,4)</f>
        <v>6</v>
      </c>
      <c r="P64" s="53">
        <f t="shared" si="8"/>
        <v>628</v>
      </c>
      <c r="Q64" s="53">
        <f>INDEX('[4]5'!$C$6:$N$20,Q$12,4)</f>
        <v>0</v>
      </c>
      <c r="R64" s="53">
        <f>INDEX('[4]5'!$C$6:$N$20,R$12,4)</f>
        <v>16</v>
      </c>
      <c r="S64" s="53">
        <f t="shared" si="9"/>
        <v>644</v>
      </c>
      <c r="T64" s="53">
        <v>0</v>
      </c>
    </row>
    <row r="65" spans="1:20" ht="38.25">
      <c r="A65" s="51" t="s">
        <v>823</v>
      </c>
      <c r="B65" s="52">
        <v>53</v>
      </c>
      <c r="C65" s="52" t="s">
        <v>824</v>
      </c>
      <c r="D65" s="53">
        <f>INDEX('[4]5'!$C$6:$N$20,D$12,5)</f>
        <v>3</v>
      </c>
      <c r="E65" s="53">
        <f>INDEX('[4]5'!$C$6:$N$20,E$12,5)</f>
        <v>210</v>
      </c>
      <c r="F65" s="53">
        <f>INDEX('[4]5'!$C$6:$N$20,F$12,5)</f>
        <v>210</v>
      </c>
      <c r="G65" s="53">
        <f>INDEX('[4]5'!$C$6:$N$20,G$12,5)</f>
        <v>5</v>
      </c>
      <c r="H65" s="53">
        <f>INDEX('[4]5'!$C$6:$N$20,H$12,5)</f>
        <v>0</v>
      </c>
      <c r="I65" s="53">
        <f>INDEX('[4]5'!$C$6:$N$20,I$12,5)</f>
        <v>0</v>
      </c>
      <c r="J65" s="53">
        <f>INDEX('[4]5'!$C$6:$N$20,J$12,5)</f>
        <v>1</v>
      </c>
      <c r="K65" s="53">
        <f>INDEX('[4]5'!$C$6:$N$20,K$12,5)</f>
        <v>1</v>
      </c>
      <c r="L65" s="53">
        <f>INDEX('[4]5'!$C$6:$N$20,L$12,5)</f>
        <v>1</v>
      </c>
      <c r="M65" s="53">
        <f>INDEX('[4]5'!$C$6:$N$20,M$12,5)</f>
        <v>4</v>
      </c>
      <c r="N65" s="53">
        <f>INDEX('[4]5'!$C$6:$N$20,N$12,5)</f>
        <v>4</v>
      </c>
      <c r="O65" s="53">
        <f>INDEX('[4]5'!$C$6:$N$20,O$12,5)</f>
        <v>3</v>
      </c>
      <c r="P65" s="53">
        <f t="shared" si="8"/>
        <v>442</v>
      </c>
      <c r="Q65" s="53">
        <f>INDEX('[4]5'!$C$6:$N$20,Q$12,5)</f>
        <v>0</v>
      </c>
      <c r="R65" s="53">
        <f>INDEX('[4]5'!$C$6:$N$20,R$12,5)</f>
        <v>11</v>
      </c>
      <c r="S65" s="53">
        <f t="shared" si="9"/>
        <v>453</v>
      </c>
      <c r="T65" s="53">
        <v>0</v>
      </c>
    </row>
    <row r="66" spans="1:20" ht="38.25">
      <c r="A66" s="51" t="s">
        <v>825</v>
      </c>
      <c r="B66" s="52">
        <v>54</v>
      </c>
      <c r="C66" s="52" t="s">
        <v>826</v>
      </c>
      <c r="D66" s="53">
        <f>INDEX('[4]5'!$C$6:$N$20,D$12,6)</f>
        <v>6</v>
      </c>
      <c r="E66" s="53">
        <f>INDEX('[4]5'!$C$6:$N$20,E$12,6)</f>
        <v>287</v>
      </c>
      <c r="F66" s="53">
        <f>INDEX('[4]5'!$C$6:$N$20,F$12,6)</f>
        <v>100</v>
      </c>
      <c r="G66" s="53">
        <f>INDEX('[4]5'!$C$6:$N$20,G$12,6)</f>
        <v>11</v>
      </c>
      <c r="H66" s="53">
        <f>INDEX('[4]5'!$C$6:$N$20,H$12,6)</f>
        <v>7</v>
      </c>
      <c r="I66" s="53">
        <f>INDEX('[4]5'!$C$6:$N$20,I$12,6)</f>
        <v>2</v>
      </c>
      <c r="J66" s="53">
        <f>INDEX('[4]5'!$C$6:$N$20,J$12,6)</f>
        <v>2</v>
      </c>
      <c r="K66" s="53">
        <f>INDEX('[4]5'!$C$6:$N$20,K$12,6)</f>
        <v>3</v>
      </c>
      <c r="L66" s="53">
        <f>INDEX('[4]5'!$C$6:$N$20,L$12,6)</f>
        <v>1</v>
      </c>
      <c r="M66" s="53">
        <f>INDEX('[4]5'!$C$6:$N$20,M$12,6)</f>
        <v>3</v>
      </c>
      <c r="N66" s="53">
        <f>INDEX('[4]5'!$C$6:$N$20,N$12,6)</f>
        <v>5</v>
      </c>
      <c r="O66" s="53">
        <f>INDEX('[4]5'!$C$6:$N$20,O$12,6)</f>
        <v>7</v>
      </c>
      <c r="P66" s="53">
        <f t="shared" si="8"/>
        <v>434</v>
      </c>
      <c r="Q66" s="53">
        <f>INDEX('[4]5'!$C$6:$N$20,Q$12,6)</f>
        <v>0</v>
      </c>
      <c r="R66" s="53">
        <f>INDEX('[4]5'!$C$6:$N$20,R$12,6)</f>
        <v>10</v>
      </c>
      <c r="S66" s="53">
        <f t="shared" si="9"/>
        <v>444</v>
      </c>
      <c r="T66" s="53">
        <v>0</v>
      </c>
    </row>
    <row r="67" spans="1:20" ht="38.25">
      <c r="A67" s="51" t="s">
        <v>827</v>
      </c>
      <c r="B67" s="52">
        <v>55</v>
      </c>
      <c r="C67" s="52" t="s">
        <v>828</v>
      </c>
      <c r="D67" s="53">
        <f>INDEX('[4]5'!$C$6:$N$20,D$12,7)</f>
        <v>2</v>
      </c>
      <c r="E67" s="53">
        <f>INDEX('[4]5'!$C$6:$N$20,E$12,7)</f>
        <v>350</v>
      </c>
      <c r="F67" s="53">
        <f>INDEX('[4]5'!$C$6:$N$20,F$12,7)</f>
        <v>100</v>
      </c>
      <c r="G67" s="53">
        <f>INDEX('[4]5'!$C$6:$N$20,G$12,7)</f>
        <v>5</v>
      </c>
      <c r="H67" s="53">
        <f>INDEX('[4]5'!$C$6:$N$20,H$12,7)</f>
        <v>0</v>
      </c>
      <c r="I67" s="53">
        <f>INDEX('[4]5'!$C$6:$N$20,I$12,7)</f>
        <v>1</v>
      </c>
      <c r="J67" s="53">
        <f>INDEX('[4]5'!$C$6:$N$20,J$12,7)</f>
        <v>3</v>
      </c>
      <c r="K67" s="53">
        <f>INDEX('[4]5'!$C$6:$N$20,K$12,7)</f>
        <v>1</v>
      </c>
      <c r="L67" s="53">
        <f>INDEX('[4]5'!$C$6:$N$20,L$12,7)</f>
        <v>2</v>
      </c>
      <c r="M67" s="53">
        <f>INDEX('[4]5'!$C$6:$N$20,M$12,7)</f>
        <v>2</v>
      </c>
      <c r="N67" s="53">
        <f>INDEX('[4]5'!$C$6:$N$20,N$12,7)</f>
        <v>2</v>
      </c>
      <c r="O67" s="53">
        <f>INDEX('[4]5'!$C$6:$N$20,O$12,7)</f>
        <v>7</v>
      </c>
      <c r="P67" s="53">
        <f t="shared" si="8"/>
        <v>475</v>
      </c>
      <c r="Q67" s="53">
        <f>INDEX('[4]5'!$C$6:$N$20,Q$12,7)</f>
        <v>0</v>
      </c>
      <c r="R67" s="53">
        <f>INDEX('[4]5'!$C$6:$N$20,R$12,7)</f>
        <v>3</v>
      </c>
      <c r="S67" s="53">
        <f t="shared" si="9"/>
        <v>478</v>
      </c>
      <c r="T67" s="53">
        <v>0</v>
      </c>
    </row>
    <row r="68" spans="1:20" ht="51">
      <c r="A68" s="51" t="s">
        <v>829</v>
      </c>
      <c r="B68" s="52">
        <v>56</v>
      </c>
      <c r="C68" s="52" t="s">
        <v>830</v>
      </c>
      <c r="D68" s="53">
        <f>INDEX('[4]5'!$C$6:$N$20,D$12,8)</f>
        <v>0</v>
      </c>
      <c r="E68" s="53">
        <f>INDEX('[4]5'!$C$6:$N$20,E$12,8)</f>
        <v>347</v>
      </c>
      <c r="F68" s="53">
        <f>INDEX('[4]5'!$C$6:$N$20,F$12,8)</f>
        <v>113</v>
      </c>
      <c r="G68" s="53">
        <f>INDEX('[4]5'!$C$6:$N$20,G$12,8)</f>
        <v>5</v>
      </c>
      <c r="H68" s="53">
        <f>INDEX('[4]5'!$C$6:$N$20,H$12,8)</f>
        <v>13</v>
      </c>
      <c r="I68" s="53">
        <f>INDEX('[4]5'!$C$6:$N$20,I$12,8)</f>
        <v>1</v>
      </c>
      <c r="J68" s="53">
        <f>INDEX('[4]5'!$C$6:$N$20,J$12,8)</f>
        <v>0</v>
      </c>
      <c r="K68" s="53">
        <f>INDEX('[4]5'!$C$6:$N$20,K$12,8)</f>
        <v>0</v>
      </c>
      <c r="L68" s="53">
        <f>INDEX('[4]5'!$C$6:$N$20,L$12,8)</f>
        <v>0</v>
      </c>
      <c r="M68" s="53">
        <f>INDEX('[4]5'!$C$6:$N$20,M$12,8)</f>
        <v>0</v>
      </c>
      <c r="N68" s="53">
        <f>INDEX('[4]5'!$C$6:$N$20,N$12,8)</f>
        <v>0</v>
      </c>
      <c r="O68" s="53">
        <f>INDEX('[4]5'!$C$6:$N$20,O$12,8)</f>
        <v>1</v>
      </c>
      <c r="P68" s="53">
        <f t="shared" si="8"/>
        <v>480</v>
      </c>
      <c r="Q68" s="53">
        <f>INDEX('[4]5'!$C$6:$N$20,Q$12,8)</f>
        <v>0</v>
      </c>
      <c r="R68" s="53">
        <f>INDEX('[4]5'!$C$6:$N$20,R$12,8)</f>
        <v>1</v>
      </c>
      <c r="S68" s="53">
        <f t="shared" si="9"/>
        <v>481</v>
      </c>
      <c r="T68" s="53">
        <v>0</v>
      </c>
    </row>
    <row r="69" spans="1:20" ht="38.25">
      <c r="A69" s="51" t="s">
        <v>831</v>
      </c>
      <c r="B69" s="52">
        <v>57</v>
      </c>
      <c r="C69" s="52" t="s">
        <v>832</v>
      </c>
      <c r="D69" s="53">
        <f>INDEX('[4]5'!$C$6:$N$20,D$12,9)</f>
        <v>2</v>
      </c>
      <c r="E69" s="53">
        <f>INDEX('[4]5'!$C$6:$N$20,E$12,9)</f>
        <v>387</v>
      </c>
      <c r="F69" s="53">
        <f>INDEX('[4]5'!$C$6:$N$20,F$12,9)</f>
        <v>115</v>
      </c>
      <c r="G69" s="53">
        <f>INDEX('[4]5'!$C$6:$N$20,G$12,9)</f>
        <v>3</v>
      </c>
      <c r="H69" s="53">
        <f>INDEX('[4]5'!$C$6:$N$20,H$12,9)</f>
        <v>3</v>
      </c>
      <c r="I69" s="53">
        <f>INDEX('[4]5'!$C$6:$N$20,I$12,9)</f>
        <v>0</v>
      </c>
      <c r="J69" s="53">
        <f>INDEX('[4]5'!$C$6:$N$20,J$12,9)</f>
        <v>0</v>
      </c>
      <c r="K69" s="53">
        <f>INDEX('[4]5'!$C$6:$N$20,K$12,9)</f>
        <v>0</v>
      </c>
      <c r="L69" s="53">
        <f>INDEX('[4]5'!$C$6:$N$20,L$12,9)</f>
        <v>0</v>
      </c>
      <c r="M69" s="53">
        <f>INDEX('[4]5'!$C$6:$N$20,M$12,9)</f>
        <v>0</v>
      </c>
      <c r="N69" s="53">
        <f>INDEX('[4]5'!$C$6:$N$20,N$12,9)</f>
        <v>0</v>
      </c>
      <c r="O69" s="53">
        <f>INDEX('[4]5'!$C$6:$N$20,O$12,9)</f>
        <v>1</v>
      </c>
      <c r="P69" s="53">
        <f t="shared" si="8"/>
        <v>511</v>
      </c>
      <c r="Q69" s="53">
        <f>INDEX('[4]5'!$C$6:$N$20,Q$12,9)</f>
        <v>0</v>
      </c>
      <c r="R69" s="53">
        <f>INDEX('[4]5'!$C$6:$N$20,R$12,9)</f>
        <v>0</v>
      </c>
      <c r="S69" s="53">
        <f t="shared" si="9"/>
        <v>511</v>
      </c>
      <c r="T69" s="53">
        <v>0</v>
      </c>
    </row>
    <row r="70" spans="1:20" ht="38.25">
      <c r="A70" s="51" t="s">
        <v>833</v>
      </c>
      <c r="B70" s="52">
        <v>58</v>
      </c>
      <c r="C70" s="52" t="s">
        <v>834</v>
      </c>
      <c r="D70" s="53">
        <f>INDEX('[4]5'!$C$6:$N$20,D$12,10)</f>
        <v>4</v>
      </c>
      <c r="E70" s="53">
        <f>INDEX('[4]5'!$C$6:$N$20,E$12,10)</f>
        <v>361</v>
      </c>
      <c r="F70" s="53">
        <f>INDEX('[4]5'!$C$6:$N$20,F$12,10)</f>
        <v>192</v>
      </c>
      <c r="G70" s="53">
        <f>INDEX('[4]5'!$C$6:$N$20,G$12,10)</f>
        <v>6</v>
      </c>
      <c r="H70" s="53">
        <f>INDEX('[4]5'!$C$6:$N$20,H$12,10)</f>
        <v>8</v>
      </c>
      <c r="I70" s="53">
        <f>INDEX('[4]5'!$C$6:$N$20,I$12,10)</f>
        <v>0</v>
      </c>
      <c r="J70" s="53">
        <f>INDEX('[4]5'!$C$6:$N$20,J$12,10)</f>
        <v>1</v>
      </c>
      <c r="K70" s="53">
        <f>INDEX('[4]5'!$C$6:$N$20,K$12,10)</f>
        <v>0</v>
      </c>
      <c r="L70" s="53">
        <f>INDEX('[4]5'!$C$6:$N$20,L$12,10)</f>
        <v>2</v>
      </c>
      <c r="M70" s="53">
        <f>INDEX('[4]5'!$C$6:$N$20,M$12,10)</f>
        <v>0</v>
      </c>
      <c r="N70" s="53">
        <f>INDEX('[4]5'!$C$6:$N$20,N$12,10)</f>
        <v>3</v>
      </c>
      <c r="O70" s="53">
        <f>INDEX('[4]5'!$C$6:$N$20,O$12,10)</f>
        <v>2</v>
      </c>
      <c r="P70" s="53">
        <f t="shared" si="8"/>
        <v>579</v>
      </c>
      <c r="Q70" s="53">
        <f>INDEX('[4]5'!$C$6:$N$20,Q$12,10)</f>
        <v>0</v>
      </c>
      <c r="R70" s="53">
        <f>INDEX('[4]5'!$C$6:$N$20,R$12,10)</f>
        <v>2</v>
      </c>
      <c r="S70" s="53">
        <f t="shared" si="9"/>
        <v>581</v>
      </c>
      <c r="T70" s="53">
        <v>0</v>
      </c>
    </row>
    <row r="71" spans="1:20" ht="38.25">
      <c r="A71" s="51" t="s">
        <v>835</v>
      </c>
      <c r="B71" s="52">
        <v>59</v>
      </c>
      <c r="C71" s="52" t="s">
        <v>836</v>
      </c>
      <c r="D71" s="53">
        <f>INDEX('[4]5'!$C$6:$N$20,D$12,11)</f>
        <v>8</v>
      </c>
      <c r="E71" s="53">
        <f>INDEX('[4]5'!$C$6:$N$20,E$12,11)</f>
        <v>483</v>
      </c>
      <c r="F71" s="53">
        <f>INDEX('[4]5'!$C$6:$N$20,F$12,11)</f>
        <v>122</v>
      </c>
      <c r="G71" s="53">
        <f>INDEX('[4]5'!$C$6:$N$20,G$12,11)</f>
        <v>9</v>
      </c>
      <c r="H71" s="53">
        <f>INDEX('[4]5'!$C$6:$N$20,H$12,11)</f>
        <v>3</v>
      </c>
      <c r="I71" s="53">
        <f>INDEX('[4]5'!$C$6:$N$20,I$12,11)</f>
        <v>1</v>
      </c>
      <c r="J71" s="53">
        <f>INDEX('[4]5'!$C$6:$N$20,J$12,11)</f>
        <v>2</v>
      </c>
      <c r="K71" s="53">
        <f>INDEX('[4]5'!$C$6:$N$20,K$12,11)</f>
        <v>2</v>
      </c>
      <c r="L71" s="53">
        <f>INDEX('[4]5'!$C$6:$N$20,L$12,11)</f>
        <v>4</v>
      </c>
      <c r="M71" s="53">
        <f>INDEX('[4]5'!$C$6:$N$20,M$12,11)</f>
        <v>3</v>
      </c>
      <c r="N71" s="53">
        <f>INDEX('[4]5'!$C$6:$N$20,N$12,11)</f>
        <v>3</v>
      </c>
      <c r="O71" s="53">
        <f>INDEX('[4]5'!$C$6:$N$20,O$12,11)</f>
        <v>5</v>
      </c>
      <c r="P71" s="53">
        <f t="shared" si="8"/>
        <v>645</v>
      </c>
      <c r="Q71" s="53">
        <f>INDEX('[4]5'!$C$6:$N$20,Q$12,11)</f>
        <v>0</v>
      </c>
      <c r="R71" s="53">
        <f>INDEX('[4]5'!$C$6:$N$20,R$12,11)</f>
        <v>12</v>
      </c>
      <c r="S71" s="53">
        <f t="shared" si="9"/>
        <v>657</v>
      </c>
      <c r="T71" s="53">
        <v>0</v>
      </c>
    </row>
    <row r="72" spans="1:20" ht="25.5">
      <c r="A72" s="51" t="s">
        <v>837</v>
      </c>
      <c r="B72" s="52">
        <v>60</v>
      </c>
      <c r="C72" s="52" t="s">
        <v>838</v>
      </c>
      <c r="D72" s="53">
        <f>INDEX('[4]5'!$C$6:$N$20,D$12,12)</f>
        <v>3</v>
      </c>
      <c r="E72" s="53">
        <f>INDEX('[4]5'!$C$6:$N$20,E$12,12)</f>
        <v>628</v>
      </c>
      <c r="F72" s="53">
        <f>INDEX('[4]5'!$C$6:$N$20,F$12,12)</f>
        <v>43</v>
      </c>
      <c r="G72" s="53">
        <f>INDEX('[4]5'!$C$6:$N$20,G$12,12)</f>
        <v>9</v>
      </c>
      <c r="H72" s="53">
        <f>INDEX('[4]5'!$C$6:$N$20,H$12,12)</f>
        <v>3</v>
      </c>
      <c r="I72" s="53">
        <f>INDEX('[4]5'!$C$6:$N$20,I$12,12)</f>
        <v>1</v>
      </c>
      <c r="J72" s="53">
        <f>INDEX('[4]5'!$C$6:$N$20,J$12,12)</f>
        <v>0</v>
      </c>
      <c r="K72" s="53">
        <f>INDEX('[4]5'!$C$6:$N$20,K$12,12)</f>
        <v>2</v>
      </c>
      <c r="L72" s="53">
        <f>INDEX('[4]5'!$C$6:$N$20,L$12,12)</f>
        <v>0</v>
      </c>
      <c r="M72" s="53">
        <f>INDEX('[4]5'!$C$6:$N$20,M$12,12)</f>
        <v>0</v>
      </c>
      <c r="N72" s="53">
        <f>INDEX('[4]5'!$C$6:$N$20,N$12,12)</f>
        <v>0</v>
      </c>
      <c r="O72" s="53">
        <f>INDEX('[4]5'!$C$6:$N$20,O$12,12)</f>
        <v>0</v>
      </c>
      <c r="P72" s="53">
        <f t="shared" si="8"/>
        <v>689</v>
      </c>
      <c r="Q72" s="53">
        <f>INDEX('[4]5'!$C$6:$N$20,Q$12,12)</f>
        <v>0</v>
      </c>
      <c r="R72" s="53">
        <f>INDEX('[4]5'!$C$6:$N$20,R$12,12)</f>
        <v>1</v>
      </c>
      <c r="S72" s="53">
        <f t="shared" si="9"/>
        <v>690</v>
      </c>
      <c r="T72" s="53">
        <v>0</v>
      </c>
    </row>
    <row r="73" spans="1:20" ht="25.5">
      <c r="A73" s="51" t="s">
        <v>839</v>
      </c>
      <c r="B73" s="52">
        <v>61</v>
      </c>
      <c r="C73" s="52" t="s">
        <v>840</v>
      </c>
      <c r="D73" s="53">
        <f>INDEX('[4]6'!$C$6:$N$20,D$12,1)</f>
        <v>3</v>
      </c>
      <c r="E73" s="53">
        <f>INDEX('[4]6'!$C$6:$N$20,E$12,1)</f>
        <v>245</v>
      </c>
      <c r="F73" s="53">
        <f>INDEX('[4]6'!$C$6:$N$20,F$12,1)</f>
        <v>4</v>
      </c>
      <c r="G73" s="53">
        <f>INDEX('[4]6'!$C$6:$N$20,G$12,1)</f>
        <v>1</v>
      </c>
      <c r="H73" s="53">
        <f>INDEX('[4]6'!$C$6:$N$20,H$12,1)</f>
        <v>0</v>
      </c>
      <c r="I73" s="53">
        <f>INDEX('[4]6'!$C$6:$N$20,I$12,1)</f>
        <v>1</v>
      </c>
      <c r="J73" s="53">
        <f>INDEX('[4]6'!$C$6:$N$20,J$12,1)</f>
        <v>0</v>
      </c>
      <c r="K73" s="53">
        <f>INDEX('[4]6'!$C$6:$N$20,K$12,1)</f>
        <v>0</v>
      </c>
      <c r="L73" s="53">
        <f>INDEX('[4]6'!$C$6:$N$20,L$12,1)</f>
        <v>0</v>
      </c>
      <c r="M73" s="53">
        <f>INDEX('[4]6'!$C$6:$N$20,M$12,1)</f>
        <v>0</v>
      </c>
      <c r="N73" s="53">
        <f>INDEX('[4]6'!$C$6:$N$20,N$12,1)</f>
        <v>3</v>
      </c>
      <c r="O73" s="53">
        <f>INDEX('[4]6'!$C$6:$N$20,O$12,1)</f>
        <v>1</v>
      </c>
      <c r="P73" s="53">
        <f>SUM(D73:O73)</f>
        <v>258</v>
      </c>
      <c r="Q73" s="53">
        <f>INDEX('[4]6'!$C$6:$N$20,Q$12,1)</f>
        <v>0</v>
      </c>
      <c r="R73" s="53">
        <f>INDEX('[4]6'!$C$6:$N$20,R$12,1)</f>
        <v>8</v>
      </c>
      <c r="S73" s="53">
        <f>SUM(P73:R73)</f>
        <v>266</v>
      </c>
      <c r="T73" s="53">
        <v>0</v>
      </c>
    </row>
    <row r="74" spans="1:20" ht="38.25">
      <c r="A74" s="51" t="s">
        <v>841</v>
      </c>
      <c r="B74" s="52">
        <v>62</v>
      </c>
      <c r="C74" s="52" t="s">
        <v>842</v>
      </c>
      <c r="D74" s="53">
        <f>INDEX('[4]6'!$C$6:$N$20,D$12,2)</f>
        <v>11</v>
      </c>
      <c r="E74" s="53">
        <f>INDEX('[4]6'!$C$6:$N$20,E$12,2)</f>
        <v>542</v>
      </c>
      <c r="F74" s="53">
        <f>INDEX('[4]6'!$C$6:$N$20,F$12,2)</f>
        <v>18</v>
      </c>
      <c r="G74" s="53">
        <f>INDEX('[4]6'!$C$6:$N$20,G$12,2)</f>
        <v>7</v>
      </c>
      <c r="H74" s="53">
        <f>INDEX('[4]6'!$C$6:$N$20,H$12,2)</f>
        <v>3</v>
      </c>
      <c r="I74" s="53">
        <f>INDEX('[4]6'!$C$6:$N$20,I$12,2)</f>
        <v>2</v>
      </c>
      <c r="J74" s="53">
        <f>INDEX('[4]6'!$C$6:$N$20,J$12,2)</f>
        <v>3</v>
      </c>
      <c r="K74" s="53">
        <f>INDEX('[4]6'!$C$6:$N$20,K$12,2)</f>
        <v>0</v>
      </c>
      <c r="L74" s="53">
        <f>INDEX('[4]6'!$C$6:$N$20,L$12,2)</f>
        <v>2</v>
      </c>
      <c r="M74" s="53">
        <f>INDEX('[4]6'!$C$6:$N$20,M$12,2)</f>
        <v>2</v>
      </c>
      <c r="N74" s="53">
        <f>INDEX('[4]6'!$C$6:$N$20,N$12,2)</f>
        <v>8</v>
      </c>
      <c r="O74" s="53">
        <f>INDEX('[4]6'!$C$6:$N$20,O$12,2)</f>
        <v>18</v>
      </c>
      <c r="P74" s="53">
        <f t="shared" ref="P74:P84" si="10">SUM(D74:O74)</f>
        <v>616</v>
      </c>
      <c r="Q74" s="53">
        <f>INDEX('[4]6'!$C$6:$N$20,Q$12,2)</f>
        <v>0</v>
      </c>
      <c r="R74" s="53">
        <f>INDEX('[4]6'!$C$6:$N$20,R$12,2)</f>
        <v>16</v>
      </c>
      <c r="S74" s="53">
        <f t="shared" ref="S74:S84" si="11">SUM(P74:R74)</f>
        <v>632</v>
      </c>
      <c r="T74" s="53">
        <v>0</v>
      </c>
    </row>
    <row r="75" spans="1:20" ht="38.25">
      <c r="A75" s="51" t="s">
        <v>843</v>
      </c>
      <c r="B75" s="52">
        <v>63</v>
      </c>
      <c r="C75" s="52" t="s">
        <v>844</v>
      </c>
      <c r="D75" s="53">
        <f>INDEX('[4]6'!$C$6:$N$20,D$12,3)</f>
        <v>2</v>
      </c>
      <c r="E75" s="53">
        <f>INDEX('[4]6'!$C$6:$N$20,E$12,3)</f>
        <v>578</v>
      </c>
      <c r="F75" s="53">
        <f>INDEX('[4]6'!$C$6:$N$20,F$12,3)</f>
        <v>7</v>
      </c>
      <c r="G75" s="53">
        <f>INDEX('[4]6'!$C$6:$N$20,G$12,3)</f>
        <v>9</v>
      </c>
      <c r="H75" s="53">
        <f>INDEX('[4]6'!$C$6:$N$20,H$12,3)</f>
        <v>1</v>
      </c>
      <c r="I75" s="53">
        <f>INDEX('[4]6'!$C$6:$N$20,I$12,3)</f>
        <v>0</v>
      </c>
      <c r="J75" s="53">
        <f>INDEX('[4]6'!$C$6:$N$20,J$12,3)</f>
        <v>0</v>
      </c>
      <c r="K75" s="53">
        <f>INDEX('[4]6'!$C$6:$N$20,K$12,3)</f>
        <v>0</v>
      </c>
      <c r="L75" s="53">
        <f>INDEX('[4]6'!$C$6:$N$20,L$12,3)</f>
        <v>0</v>
      </c>
      <c r="M75" s="53">
        <f>INDEX('[4]6'!$C$6:$N$20,M$12,3)</f>
        <v>0</v>
      </c>
      <c r="N75" s="53">
        <f>INDEX('[4]6'!$C$6:$N$20,N$12,3)</f>
        <v>0</v>
      </c>
      <c r="O75" s="53">
        <f>INDEX('[4]6'!$C$6:$N$20,O$12,3)</f>
        <v>0</v>
      </c>
      <c r="P75" s="53">
        <f t="shared" si="10"/>
        <v>597</v>
      </c>
      <c r="Q75" s="53">
        <f>INDEX('[4]6'!$C$6:$N$20,Q$12,3)</f>
        <v>0</v>
      </c>
      <c r="R75" s="53">
        <f>INDEX('[4]6'!$C$6:$N$20,R$12,3)</f>
        <v>0</v>
      </c>
      <c r="S75" s="53">
        <f t="shared" si="11"/>
        <v>597</v>
      </c>
      <c r="T75" s="53">
        <v>0</v>
      </c>
    </row>
    <row r="76" spans="1:20" ht="38.25">
      <c r="A76" s="51" t="s">
        <v>845</v>
      </c>
      <c r="B76" s="52">
        <v>64</v>
      </c>
      <c r="C76" s="52" t="s">
        <v>846</v>
      </c>
      <c r="D76" s="53">
        <f>INDEX('[4]6'!$C$6:$N$20,D$12,4)</f>
        <v>1</v>
      </c>
      <c r="E76" s="53">
        <f>INDEX('[4]6'!$C$6:$N$20,E$12,4)</f>
        <v>417</v>
      </c>
      <c r="F76" s="53">
        <f>INDEX('[4]6'!$C$6:$N$20,F$12,4)</f>
        <v>102</v>
      </c>
      <c r="G76" s="53">
        <f>INDEX('[4]6'!$C$6:$N$20,G$12,4)</f>
        <v>5</v>
      </c>
      <c r="H76" s="53">
        <f>INDEX('[4]6'!$C$6:$N$20,H$12,4)</f>
        <v>2</v>
      </c>
      <c r="I76" s="53">
        <f>INDEX('[4]6'!$C$6:$N$20,I$12,4)</f>
        <v>0</v>
      </c>
      <c r="J76" s="53">
        <f>INDEX('[4]6'!$C$6:$N$20,J$12,4)</f>
        <v>3</v>
      </c>
      <c r="K76" s="53">
        <f>INDEX('[4]6'!$C$6:$N$20,K$12,4)</f>
        <v>0</v>
      </c>
      <c r="L76" s="53">
        <f>INDEX('[4]6'!$C$6:$N$20,L$12,4)</f>
        <v>1</v>
      </c>
      <c r="M76" s="53">
        <f>INDEX('[4]6'!$C$6:$N$20,M$12,4)</f>
        <v>0</v>
      </c>
      <c r="N76" s="53">
        <f>INDEX('[4]6'!$C$6:$N$20,N$12,4)</f>
        <v>1</v>
      </c>
      <c r="O76" s="53">
        <f>INDEX('[4]6'!$C$6:$N$20,O$12,4)</f>
        <v>1</v>
      </c>
      <c r="P76" s="53">
        <f t="shared" si="10"/>
        <v>533</v>
      </c>
      <c r="Q76" s="53">
        <f>INDEX('[4]6'!$C$6:$N$20,Q$12,4)</f>
        <v>0</v>
      </c>
      <c r="R76" s="53">
        <f>INDEX('[4]6'!$C$6:$N$20,R$12,4)</f>
        <v>5</v>
      </c>
      <c r="S76" s="53">
        <f t="shared" si="11"/>
        <v>538</v>
      </c>
      <c r="T76" s="53">
        <v>0</v>
      </c>
    </row>
    <row r="77" spans="1:20" ht="38.25">
      <c r="A77" s="51" t="s">
        <v>847</v>
      </c>
      <c r="B77" s="52">
        <v>65</v>
      </c>
      <c r="C77" s="52" t="s">
        <v>848</v>
      </c>
      <c r="D77" s="53">
        <f>INDEX('[4]6'!$C$6:$N$20,D$12,5)</f>
        <v>8</v>
      </c>
      <c r="E77" s="53">
        <f>INDEX('[4]6'!$C$6:$N$20,E$12,5)</f>
        <v>284</v>
      </c>
      <c r="F77" s="53">
        <f>INDEX('[4]6'!$C$6:$N$20,F$12,5)</f>
        <v>102</v>
      </c>
      <c r="G77" s="53">
        <f>INDEX('[4]6'!$C$6:$N$20,G$12,5)</f>
        <v>9</v>
      </c>
      <c r="H77" s="53">
        <f>INDEX('[4]6'!$C$6:$N$20,H$12,5)</f>
        <v>0</v>
      </c>
      <c r="I77" s="53">
        <f>INDEX('[4]6'!$C$6:$N$20,I$12,5)</f>
        <v>3</v>
      </c>
      <c r="J77" s="53">
        <f>INDEX('[4]6'!$C$6:$N$20,J$12,5)</f>
        <v>0</v>
      </c>
      <c r="K77" s="53">
        <f>INDEX('[4]6'!$C$6:$N$20,K$12,5)</f>
        <v>2</v>
      </c>
      <c r="L77" s="53">
        <f>INDEX('[4]6'!$C$6:$N$20,L$12,5)</f>
        <v>2</v>
      </c>
      <c r="M77" s="53">
        <f>INDEX('[4]6'!$C$6:$N$20,M$12,5)</f>
        <v>3</v>
      </c>
      <c r="N77" s="53">
        <f>INDEX('[4]6'!$C$6:$N$20,N$12,5)</f>
        <v>6</v>
      </c>
      <c r="O77" s="53">
        <f>INDEX('[4]6'!$C$6:$N$20,O$12,5)</f>
        <v>4</v>
      </c>
      <c r="P77" s="53">
        <f t="shared" si="10"/>
        <v>423</v>
      </c>
      <c r="Q77" s="53">
        <f>INDEX('[4]6'!$C$6:$N$20,Q$12,5)</f>
        <v>0</v>
      </c>
      <c r="R77" s="53">
        <f>INDEX('[4]6'!$C$6:$N$20,R$12,5)</f>
        <v>13</v>
      </c>
      <c r="S77" s="53">
        <f t="shared" si="11"/>
        <v>436</v>
      </c>
      <c r="T77" s="53">
        <v>0</v>
      </c>
    </row>
    <row r="78" spans="1:20" ht="38.25">
      <c r="A78" s="51" t="s">
        <v>849</v>
      </c>
      <c r="B78" s="52">
        <v>66</v>
      </c>
      <c r="C78" s="52" t="s">
        <v>850</v>
      </c>
      <c r="D78" s="53">
        <f>INDEX('[4]6'!$C$6:$N$20,D$12,6)</f>
        <v>10</v>
      </c>
      <c r="E78" s="53">
        <f>INDEX('[4]6'!$C$6:$N$20,E$12,6)</f>
        <v>473</v>
      </c>
      <c r="F78" s="53">
        <f>INDEX('[4]6'!$C$6:$N$20,F$12,6)</f>
        <v>144</v>
      </c>
      <c r="G78" s="53">
        <f>INDEX('[4]6'!$C$6:$N$20,G$12,6)</f>
        <v>22</v>
      </c>
      <c r="H78" s="53">
        <f>INDEX('[4]6'!$C$6:$N$20,H$12,6)</f>
        <v>5</v>
      </c>
      <c r="I78" s="53">
        <f>INDEX('[4]6'!$C$6:$N$20,I$12,6)</f>
        <v>2</v>
      </c>
      <c r="J78" s="53">
        <f>INDEX('[4]6'!$C$6:$N$20,J$12,6)</f>
        <v>0</v>
      </c>
      <c r="K78" s="53">
        <f>INDEX('[4]6'!$C$6:$N$20,K$12,6)</f>
        <v>1</v>
      </c>
      <c r="L78" s="53">
        <f>INDEX('[4]6'!$C$6:$N$20,L$12,6)</f>
        <v>5</v>
      </c>
      <c r="M78" s="53">
        <f>INDEX('[4]6'!$C$6:$N$20,M$12,6)</f>
        <v>1</v>
      </c>
      <c r="N78" s="53">
        <f>INDEX('[4]6'!$C$6:$N$20,N$12,6)</f>
        <v>2</v>
      </c>
      <c r="O78" s="53">
        <f>INDEX('[4]6'!$C$6:$N$20,O$12,6)</f>
        <v>1</v>
      </c>
      <c r="P78" s="53">
        <f t="shared" si="10"/>
        <v>666</v>
      </c>
      <c r="Q78" s="53">
        <f>INDEX('[4]6'!$C$6:$N$20,Q$12,6)</f>
        <v>0</v>
      </c>
      <c r="R78" s="53">
        <f>INDEX('[4]6'!$C$6:$N$20,R$12,6)</f>
        <v>5</v>
      </c>
      <c r="S78" s="53">
        <f t="shared" si="11"/>
        <v>671</v>
      </c>
      <c r="T78" s="53">
        <v>0</v>
      </c>
    </row>
    <row r="79" spans="1:20" ht="38.25">
      <c r="A79" s="51" t="s">
        <v>851</v>
      </c>
      <c r="B79" s="52">
        <v>67</v>
      </c>
      <c r="C79" s="52" t="s">
        <v>852</v>
      </c>
      <c r="D79" s="53">
        <f>INDEX('[4]6'!$C$6:$N$20,D$12,7)</f>
        <v>23</v>
      </c>
      <c r="E79" s="53">
        <f>INDEX('[4]6'!$C$6:$N$20,E$12,7)</f>
        <v>660</v>
      </c>
      <c r="F79" s="53">
        <f>INDEX('[4]6'!$C$6:$N$20,F$12,7)</f>
        <v>38</v>
      </c>
      <c r="G79" s="53">
        <f>INDEX('[4]6'!$C$6:$N$20,G$12,7)</f>
        <v>19</v>
      </c>
      <c r="H79" s="53">
        <f>INDEX('[4]6'!$C$6:$N$20,H$12,7)</f>
        <v>4</v>
      </c>
      <c r="I79" s="53">
        <f>INDEX('[4]6'!$C$6:$N$20,I$12,7)</f>
        <v>0</v>
      </c>
      <c r="J79" s="53">
        <f>INDEX('[4]6'!$C$6:$N$20,J$12,7)</f>
        <v>4</v>
      </c>
      <c r="K79" s="53">
        <f>INDEX('[4]6'!$C$6:$N$20,K$12,7)</f>
        <v>3</v>
      </c>
      <c r="L79" s="53">
        <f>INDEX('[4]6'!$C$6:$N$20,L$12,7)</f>
        <v>2</v>
      </c>
      <c r="M79" s="53">
        <f>INDEX('[4]6'!$C$6:$N$20,M$12,7)</f>
        <v>3</v>
      </c>
      <c r="N79" s="53">
        <f>INDEX('[4]6'!$C$6:$N$20,N$12,7)</f>
        <v>0</v>
      </c>
      <c r="O79" s="53">
        <f>INDEX('[4]6'!$C$6:$N$20,O$12,7)</f>
        <v>1</v>
      </c>
      <c r="P79" s="53">
        <f t="shared" si="10"/>
        <v>757</v>
      </c>
      <c r="Q79" s="53">
        <f>INDEX('[4]6'!$C$6:$N$20,Q$12,7)</f>
        <v>0</v>
      </c>
      <c r="R79" s="53">
        <f>INDEX('[4]6'!$C$6:$N$20,R$12,7)</f>
        <v>0</v>
      </c>
      <c r="S79" s="53">
        <f t="shared" si="11"/>
        <v>757</v>
      </c>
      <c r="T79" s="53">
        <v>0</v>
      </c>
    </row>
    <row r="80" spans="1:20" ht="38.25">
      <c r="A80" s="51" t="s">
        <v>853</v>
      </c>
      <c r="B80" s="52">
        <v>68</v>
      </c>
      <c r="C80" s="52" t="s">
        <v>854</v>
      </c>
      <c r="D80" s="53">
        <f>INDEX('[4]6'!$C$6:$N$20,D$12,8)</f>
        <v>5</v>
      </c>
      <c r="E80" s="53">
        <f>INDEX('[4]6'!$C$6:$N$20,E$12,8)</f>
        <v>549</v>
      </c>
      <c r="F80" s="53">
        <f>INDEX('[4]6'!$C$6:$N$20,F$12,8)</f>
        <v>47</v>
      </c>
      <c r="G80" s="53">
        <f>INDEX('[4]6'!$C$6:$N$20,G$12,8)</f>
        <v>8</v>
      </c>
      <c r="H80" s="53">
        <f>INDEX('[4]6'!$C$6:$N$20,H$12,8)</f>
        <v>2</v>
      </c>
      <c r="I80" s="53">
        <f>INDEX('[4]6'!$C$6:$N$20,I$12,8)</f>
        <v>1</v>
      </c>
      <c r="J80" s="53">
        <f>INDEX('[4]6'!$C$6:$N$20,J$12,8)</f>
        <v>1</v>
      </c>
      <c r="K80" s="53">
        <f>INDEX('[4]6'!$C$6:$N$20,K$12,8)</f>
        <v>3</v>
      </c>
      <c r="L80" s="53">
        <f>INDEX('[4]6'!$C$6:$N$20,L$12,8)</f>
        <v>4</v>
      </c>
      <c r="M80" s="53">
        <f>INDEX('[4]6'!$C$6:$N$20,M$12,8)</f>
        <v>3</v>
      </c>
      <c r="N80" s="53">
        <f>INDEX('[4]6'!$C$6:$N$20,N$12,8)</f>
        <v>3</v>
      </c>
      <c r="O80" s="53">
        <f>INDEX('[4]6'!$C$6:$N$20,O$12,8)</f>
        <v>2</v>
      </c>
      <c r="P80" s="53">
        <f t="shared" si="10"/>
        <v>628</v>
      </c>
      <c r="Q80" s="53">
        <f>INDEX('[4]6'!$C$6:$N$20,Q$12,8)</f>
        <v>0</v>
      </c>
      <c r="R80" s="53">
        <f>INDEX('[4]6'!$C$6:$N$20,R$12,8)</f>
        <v>8</v>
      </c>
      <c r="S80" s="53">
        <f t="shared" si="11"/>
        <v>636</v>
      </c>
      <c r="T80" s="53">
        <v>0</v>
      </c>
    </row>
    <row r="81" spans="1:20" ht="25.5">
      <c r="A81" s="51" t="s">
        <v>855</v>
      </c>
      <c r="B81" s="52">
        <v>69</v>
      </c>
      <c r="C81" s="52" t="s">
        <v>856</v>
      </c>
      <c r="D81" s="53">
        <f>INDEX('[4]6'!$C$6:$N$20,D$12,9)</f>
        <v>9</v>
      </c>
      <c r="E81" s="53">
        <f>INDEX('[4]6'!$C$6:$N$20,E$12,9)</f>
        <v>491</v>
      </c>
      <c r="F81" s="53">
        <f>INDEX('[4]6'!$C$6:$N$20,F$12,9)</f>
        <v>122</v>
      </c>
      <c r="G81" s="53">
        <f>INDEX('[4]6'!$C$6:$N$20,G$12,9)</f>
        <v>10</v>
      </c>
      <c r="H81" s="53">
        <f>INDEX('[4]6'!$C$6:$N$20,H$12,9)</f>
        <v>11</v>
      </c>
      <c r="I81" s="53">
        <f>INDEX('[4]6'!$C$6:$N$20,I$12,9)</f>
        <v>1</v>
      </c>
      <c r="J81" s="53">
        <f>INDEX('[4]6'!$C$6:$N$20,J$12,9)</f>
        <v>2</v>
      </c>
      <c r="K81" s="53">
        <f>INDEX('[4]6'!$C$6:$N$20,K$12,9)</f>
        <v>2</v>
      </c>
      <c r="L81" s="53">
        <f>INDEX('[4]6'!$C$6:$N$20,L$12,9)</f>
        <v>1</v>
      </c>
      <c r="M81" s="53">
        <f>INDEX('[4]6'!$C$6:$N$20,M$12,9)</f>
        <v>2</v>
      </c>
      <c r="N81" s="53">
        <f>INDEX('[4]6'!$C$6:$N$20,N$12,9)</f>
        <v>2</v>
      </c>
      <c r="O81" s="53">
        <f>INDEX('[4]6'!$C$6:$N$20,O$12,9)</f>
        <v>5</v>
      </c>
      <c r="P81" s="53">
        <f t="shared" si="10"/>
        <v>658</v>
      </c>
      <c r="Q81" s="53">
        <f>INDEX('[4]6'!$C$6:$N$20,Q$12,9)</f>
        <v>0</v>
      </c>
      <c r="R81" s="53">
        <f>INDEX('[4]6'!$C$6:$N$20,R$12,9)</f>
        <v>15</v>
      </c>
      <c r="S81" s="53">
        <f t="shared" si="11"/>
        <v>673</v>
      </c>
      <c r="T81" s="53">
        <v>0</v>
      </c>
    </row>
    <row r="82" spans="1:20" ht="25.5">
      <c r="A82" s="51" t="s">
        <v>857</v>
      </c>
      <c r="B82" s="52">
        <v>70</v>
      </c>
      <c r="C82" s="52" t="s">
        <v>858</v>
      </c>
      <c r="D82" s="53">
        <f>INDEX('[4]6'!$C$6:$N$20,D$12,10)</f>
        <v>3</v>
      </c>
      <c r="E82" s="53">
        <f>INDEX('[4]6'!$C$6:$N$20,E$12,10)</f>
        <v>354</v>
      </c>
      <c r="F82" s="53">
        <f>INDEX('[4]6'!$C$6:$N$20,F$12,10)</f>
        <v>203</v>
      </c>
      <c r="G82" s="53">
        <f>INDEX('[4]6'!$C$6:$N$20,G$12,10)</f>
        <v>11</v>
      </c>
      <c r="H82" s="53">
        <f>INDEX('[4]6'!$C$6:$N$20,H$12,10)</f>
        <v>5</v>
      </c>
      <c r="I82" s="53">
        <f>INDEX('[4]6'!$C$6:$N$20,I$12,10)</f>
        <v>1</v>
      </c>
      <c r="J82" s="53">
        <f>INDEX('[4]6'!$C$6:$N$20,J$12,10)</f>
        <v>0</v>
      </c>
      <c r="K82" s="53">
        <f>INDEX('[4]6'!$C$6:$N$20,K$12,10)</f>
        <v>0</v>
      </c>
      <c r="L82" s="53">
        <f>INDEX('[4]6'!$C$6:$N$20,L$12,10)</f>
        <v>0</v>
      </c>
      <c r="M82" s="53">
        <f>INDEX('[4]6'!$C$6:$N$20,M$12,10)</f>
        <v>1</v>
      </c>
      <c r="N82" s="53">
        <f>INDEX('[4]6'!$C$6:$N$20,N$12,10)</f>
        <v>1</v>
      </c>
      <c r="O82" s="53">
        <f>INDEX('[4]6'!$C$6:$N$20,O$12,10)</f>
        <v>0</v>
      </c>
      <c r="P82" s="53">
        <f t="shared" si="10"/>
        <v>579</v>
      </c>
      <c r="Q82" s="53">
        <f>INDEX('[4]6'!$C$6:$N$20,Q$12,10)</f>
        <v>0</v>
      </c>
      <c r="R82" s="53">
        <f>INDEX('[4]6'!$C$6:$N$20,R$12,10)</f>
        <v>0</v>
      </c>
      <c r="S82" s="53">
        <f t="shared" si="11"/>
        <v>579</v>
      </c>
      <c r="T82" s="53">
        <v>0</v>
      </c>
    </row>
    <row r="83" spans="1:20" ht="25.5">
      <c r="A83" s="51" t="s">
        <v>859</v>
      </c>
      <c r="B83" s="52">
        <v>71</v>
      </c>
      <c r="C83" s="52" t="s">
        <v>860</v>
      </c>
      <c r="D83" s="53">
        <f>INDEX('[4]6'!$C$6:$N$20,D$12,11)</f>
        <v>9</v>
      </c>
      <c r="E83" s="53">
        <f>INDEX('[4]6'!$C$6:$N$20,E$12,11)</f>
        <v>399</v>
      </c>
      <c r="F83" s="53">
        <f>INDEX('[4]6'!$C$6:$N$20,F$12,11)</f>
        <v>84</v>
      </c>
      <c r="G83" s="53">
        <f>INDEX('[4]6'!$C$6:$N$20,G$12,11)</f>
        <v>47</v>
      </c>
      <c r="H83" s="53">
        <f>INDEX('[4]6'!$C$6:$N$20,H$12,11)</f>
        <v>3</v>
      </c>
      <c r="I83" s="53">
        <f>INDEX('[4]6'!$C$6:$N$20,I$12,11)</f>
        <v>0</v>
      </c>
      <c r="J83" s="53">
        <f>INDEX('[4]6'!$C$6:$N$20,J$12,11)</f>
        <v>2</v>
      </c>
      <c r="K83" s="53">
        <f>INDEX('[4]6'!$C$6:$N$20,K$12,11)</f>
        <v>2</v>
      </c>
      <c r="L83" s="53">
        <f>INDEX('[4]6'!$C$6:$N$20,L$12,11)</f>
        <v>3</v>
      </c>
      <c r="M83" s="53">
        <f>INDEX('[4]6'!$C$6:$N$20,M$12,11)</f>
        <v>1</v>
      </c>
      <c r="N83" s="53">
        <f>INDEX('[4]6'!$C$6:$N$20,N$12,11)</f>
        <v>2</v>
      </c>
      <c r="O83" s="53">
        <f>INDEX('[4]6'!$C$6:$N$20,O$12,11)</f>
        <v>3</v>
      </c>
      <c r="P83" s="53">
        <f t="shared" si="10"/>
        <v>555</v>
      </c>
      <c r="Q83" s="53">
        <f>INDEX('[4]6'!$C$6:$N$20,Q$12,11)</f>
        <v>0</v>
      </c>
      <c r="R83" s="53">
        <f>INDEX('[4]6'!$C$6:$N$20,R$12,11)</f>
        <v>9</v>
      </c>
      <c r="S83" s="53">
        <f t="shared" si="11"/>
        <v>564</v>
      </c>
      <c r="T83" s="53">
        <v>0</v>
      </c>
    </row>
    <row r="84" spans="1:20">
      <c r="A84" s="51" t="s">
        <v>861</v>
      </c>
      <c r="B84" s="52">
        <v>72</v>
      </c>
      <c r="C84" s="52" t="s">
        <v>862</v>
      </c>
      <c r="D84" s="53">
        <f>INDEX('[4]6'!$C$6:$N$20,D$12,12)</f>
        <v>7</v>
      </c>
      <c r="E84" s="53">
        <f>INDEX('[4]6'!$C$6:$N$20,E$12,12)</f>
        <v>402</v>
      </c>
      <c r="F84" s="53">
        <f>INDEX('[4]6'!$C$6:$N$20,F$12,12)</f>
        <v>115</v>
      </c>
      <c r="G84" s="53">
        <f>INDEX('[4]6'!$C$6:$N$20,G$12,12)</f>
        <v>15</v>
      </c>
      <c r="H84" s="53">
        <f>INDEX('[4]6'!$C$6:$N$20,H$12,12)</f>
        <v>4</v>
      </c>
      <c r="I84" s="53">
        <f>INDEX('[4]6'!$C$6:$N$20,I$12,12)</f>
        <v>0</v>
      </c>
      <c r="J84" s="53">
        <f>INDEX('[4]6'!$C$6:$N$20,J$12,12)</f>
        <v>0</v>
      </c>
      <c r="K84" s="53">
        <f>INDEX('[4]6'!$C$6:$N$20,K$12,12)</f>
        <v>1</v>
      </c>
      <c r="L84" s="53">
        <f>INDEX('[4]6'!$C$6:$N$20,L$12,12)</f>
        <v>6</v>
      </c>
      <c r="M84" s="53">
        <f>INDEX('[4]6'!$C$6:$N$20,M$12,12)</f>
        <v>2</v>
      </c>
      <c r="N84" s="53">
        <f>INDEX('[4]6'!$C$6:$N$20,N$12,12)</f>
        <v>14</v>
      </c>
      <c r="O84" s="53">
        <f>INDEX('[4]6'!$C$6:$N$20,O$12,12)</f>
        <v>2</v>
      </c>
      <c r="P84" s="53">
        <f t="shared" si="10"/>
        <v>568</v>
      </c>
      <c r="Q84" s="53">
        <f>INDEX('[4]6'!$C$6:$N$20,Q$12,12)</f>
        <v>0</v>
      </c>
      <c r="R84" s="53">
        <f>INDEX('[4]6'!$C$6:$N$20,R$12,12)</f>
        <v>15</v>
      </c>
      <c r="S84" s="53">
        <f t="shared" si="11"/>
        <v>583</v>
      </c>
      <c r="T84" s="53">
        <v>0</v>
      </c>
    </row>
    <row r="85" spans="1:20" ht="25.5">
      <c r="A85" s="51" t="s">
        <v>863</v>
      </c>
      <c r="B85" s="52">
        <v>73</v>
      </c>
      <c r="C85" s="52" t="s">
        <v>864</v>
      </c>
      <c r="D85" s="53">
        <f>INDEX('[4]7'!$C$6:$N$20,D$12,1)</f>
        <v>3</v>
      </c>
      <c r="E85" s="53">
        <f>INDEX('[4]7'!$C$6:$N$20,E$12,1)</f>
        <v>190</v>
      </c>
      <c r="F85" s="53">
        <f>INDEX('[4]7'!$C$6:$N$20,F$12,1)</f>
        <v>64</v>
      </c>
      <c r="G85" s="53">
        <f>INDEX('[4]7'!$C$6:$N$20,G$12,1)</f>
        <v>3</v>
      </c>
      <c r="H85" s="53">
        <f>INDEX('[4]7'!$C$6:$N$20,H$12,1)</f>
        <v>4</v>
      </c>
      <c r="I85" s="53">
        <f>INDEX('[4]7'!$C$6:$N$20,I$12,1)</f>
        <v>2</v>
      </c>
      <c r="J85" s="53">
        <f>INDEX('[4]7'!$C$6:$N$20,J$12,1)</f>
        <v>1</v>
      </c>
      <c r="K85" s="53">
        <f>INDEX('[4]7'!$C$6:$N$20,K$12,1)</f>
        <v>2</v>
      </c>
      <c r="L85" s="53">
        <f>INDEX('[4]7'!$C$6:$N$20,L$12,1)</f>
        <v>3</v>
      </c>
      <c r="M85" s="53">
        <f>INDEX('[4]7'!$C$6:$N$20,M$12,1)</f>
        <v>1</v>
      </c>
      <c r="N85" s="53">
        <f>INDEX('[4]7'!$C$6:$N$20,N$12,1)</f>
        <v>1</v>
      </c>
      <c r="O85" s="53">
        <f>INDEX('[4]7'!$C$6:$N$20,O$12,1)</f>
        <v>5</v>
      </c>
      <c r="P85" s="53">
        <f>SUM(D85:O85)</f>
        <v>279</v>
      </c>
      <c r="Q85" s="53">
        <f>INDEX('[4]7'!$C$6:$N$20,Q$12,1)</f>
        <v>0</v>
      </c>
      <c r="R85" s="53">
        <f>INDEX('[4]7'!$C$6:$N$20,R$12,1)</f>
        <v>13</v>
      </c>
      <c r="S85" s="53">
        <f>SUM(P85:R85)</f>
        <v>292</v>
      </c>
      <c r="T85" s="53">
        <v>0</v>
      </c>
    </row>
    <row r="86" spans="1:20" ht="25.5">
      <c r="A86" s="51" t="s">
        <v>865</v>
      </c>
      <c r="B86" s="52">
        <v>74</v>
      </c>
      <c r="C86" s="52" t="s">
        <v>866</v>
      </c>
      <c r="D86" s="53">
        <f>INDEX('[4]7'!$C$6:$N$20,D$12,2)</f>
        <v>2</v>
      </c>
      <c r="E86" s="53">
        <f>INDEX('[4]7'!$C$6:$N$20,E$12,2)</f>
        <v>350</v>
      </c>
      <c r="F86" s="53">
        <f>INDEX('[4]7'!$C$6:$N$20,F$12,2)</f>
        <v>13</v>
      </c>
      <c r="G86" s="53">
        <f>INDEX('[4]7'!$C$6:$N$20,G$12,2)</f>
        <v>9</v>
      </c>
      <c r="H86" s="53">
        <f>INDEX('[4]7'!$C$6:$N$20,H$12,2)</f>
        <v>0</v>
      </c>
      <c r="I86" s="53">
        <f>INDEX('[4]7'!$C$6:$N$20,I$12,2)</f>
        <v>0</v>
      </c>
      <c r="J86" s="53">
        <f>INDEX('[4]7'!$C$6:$N$20,J$12,2)</f>
        <v>0</v>
      </c>
      <c r="K86" s="53">
        <f>INDEX('[4]7'!$C$6:$N$20,K$12,2)</f>
        <v>0</v>
      </c>
      <c r="L86" s="53">
        <f>INDEX('[4]7'!$C$6:$N$20,L$12,2)</f>
        <v>0</v>
      </c>
      <c r="M86" s="53">
        <f>INDEX('[4]7'!$C$6:$N$20,M$12,2)</f>
        <v>0</v>
      </c>
      <c r="N86" s="53">
        <f>INDEX('[4]7'!$C$6:$N$20,N$12,2)</f>
        <v>1</v>
      </c>
      <c r="O86" s="53">
        <f>INDEX('[4]7'!$C$6:$N$20,O$12,2)</f>
        <v>2</v>
      </c>
      <c r="P86" s="53">
        <f t="shared" ref="P86:P96" si="12">SUM(D86:O86)</f>
        <v>377</v>
      </c>
      <c r="Q86" s="53">
        <f>INDEX('[4]7'!$C$6:$N$20,Q$12,2)</f>
        <v>0</v>
      </c>
      <c r="R86" s="53">
        <f>INDEX('[4]7'!$C$6:$N$20,R$12,2)</f>
        <v>2</v>
      </c>
      <c r="S86" s="53">
        <f t="shared" ref="S86:S96" si="13">SUM(P86:R86)</f>
        <v>379</v>
      </c>
      <c r="T86" s="53">
        <v>0</v>
      </c>
    </row>
    <row r="87" spans="1:20" ht="38.25">
      <c r="A87" s="51" t="s">
        <v>867</v>
      </c>
      <c r="B87" s="52">
        <v>75</v>
      </c>
      <c r="C87" s="52" t="s">
        <v>868</v>
      </c>
      <c r="D87" s="53">
        <f>INDEX('[4]7'!$C$6:$N$20,D$12,3)</f>
        <v>17</v>
      </c>
      <c r="E87" s="53">
        <f>INDEX('[4]7'!$C$6:$N$20,E$12,3)</f>
        <v>486</v>
      </c>
      <c r="F87" s="53">
        <f>INDEX('[4]7'!$C$6:$N$20,F$12,3)</f>
        <v>15</v>
      </c>
      <c r="G87" s="53">
        <f>INDEX('[4]7'!$C$6:$N$20,G$12,3)</f>
        <v>11</v>
      </c>
      <c r="H87" s="53">
        <f>INDEX('[4]7'!$C$6:$N$20,H$12,3)</f>
        <v>1</v>
      </c>
      <c r="I87" s="53">
        <f>INDEX('[4]7'!$C$6:$N$20,I$12,3)</f>
        <v>0</v>
      </c>
      <c r="J87" s="53">
        <f>INDEX('[4]7'!$C$6:$N$20,J$12,3)</f>
        <v>2</v>
      </c>
      <c r="K87" s="53">
        <f>INDEX('[4]7'!$C$6:$N$20,K$12,3)</f>
        <v>0</v>
      </c>
      <c r="L87" s="53">
        <f>INDEX('[4]7'!$C$6:$N$20,L$12,3)</f>
        <v>1</v>
      </c>
      <c r="M87" s="53">
        <f>INDEX('[4]7'!$C$6:$N$20,M$12,3)</f>
        <v>1</v>
      </c>
      <c r="N87" s="53">
        <f>INDEX('[4]7'!$C$6:$N$20,N$12,3)</f>
        <v>0</v>
      </c>
      <c r="O87" s="53">
        <f>INDEX('[4]7'!$C$6:$N$20,O$12,3)</f>
        <v>0</v>
      </c>
      <c r="P87" s="53">
        <f t="shared" si="12"/>
        <v>534</v>
      </c>
      <c r="Q87" s="53">
        <f>INDEX('[4]7'!$C$6:$N$20,Q$12,3)</f>
        <v>0</v>
      </c>
      <c r="R87" s="53">
        <f>INDEX('[4]7'!$C$6:$N$20,R$12,3)</f>
        <v>0</v>
      </c>
      <c r="S87" s="53">
        <f t="shared" si="13"/>
        <v>534</v>
      </c>
      <c r="T87" s="53">
        <v>0</v>
      </c>
    </row>
    <row r="88" spans="1:20">
      <c r="A88" s="51" t="s">
        <v>869</v>
      </c>
      <c r="B88" s="52">
        <v>76</v>
      </c>
      <c r="C88" s="52" t="s">
        <v>870</v>
      </c>
      <c r="D88" s="53">
        <f>INDEX('[4]7'!$C$6:$N$20,D$12,4)</f>
        <v>14</v>
      </c>
      <c r="E88" s="53">
        <f>INDEX('[4]7'!$C$6:$N$20,E$12,4)</f>
        <v>368</v>
      </c>
      <c r="F88" s="53">
        <f>INDEX('[4]7'!$C$6:$N$20,F$12,4)</f>
        <v>130</v>
      </c>
      <c r="G88" s="53">
        <f>INDEX('[4]7'!$C$6:$N$20,G$12,4)</f>
        <v>42</v>
      </c>
      <c r="H88" s="53">
        <f>INDEX('[4]7'!$C$6:$N$20,H$12,4)</f>
        <v>0</v>
      </c>
      <c r="I88" s="53">
        <f>INDEX('[4]7'!$C$6:$N$20,I$12,4)</f>
        <v>2</v>
      </c>
      <c r="J88" s="53">
        <f>INDEX('[4]7'!$C$6:$N$20,J$12,4)</f>
        <v>1</v>
      </c>
      <c r="K88" s="53">
        <f>INDEX('[4]7'!$C$6:$N$20,K$12,4)</f>
        <v>0</v>
      </c>
      <c r="L88" s="53">
        <f>INDEX('[4]7'!$C$6:$N$20,L$12,4)</f>
        <v>1</v>
      </c>
      <c r="M88" s="53">
        <f>INDEX('[4]7'!$C$6:$N$20,M$12,4)</f>
        <v>3</v>
      </c>
      <c r="N88" s="53">
        <f>INDEX('[4]7'!$C$6:$N$20,N$12,4)</f>
        <v>2</v>
      </c>
      <c r="O88" s="53">
        <f>INDEX('[4]7'!$C$6:$N$20,O$12,4)</f>
        <v>2</v>
      </c>
      <c r="P88" s="53">
        <f t="shared" si="12"/>
        <v>565</v>
      </c>
      <c r="Q88" s="53">
        <f>INDEX('[4]7'!$C$6:$N$20,Q$12,4)</f>
        <v>0</v>
      </c>
      <c r="R88" s="53">
        <f>INDEX('[4]7'!$C$6:$N$20,R$12,4)</f>
        <v>6</v>
      </c>
      <c r="S88" s="53">
        <f t="shared" si="13"/>
        <v>571</v>
      </c>
      <c r="T88" s="53">
        <v>0</v>
      </c>
    </row>
    <row r="89" spans="1:20" ht="25.5">
      <c r="A89" s="51" t="s">
        <v>871</v>
      </c>
      <c r="B89" s="52">
        <v>77</v>
      </c>
      <c r="C89" s="52" t="s">
        <v>872</v>
      </c>
      <c r="D89" s="53">
        <f>INDEX('[4]7'!$C$6:$N$20,D$12,5)</f>
        <v>15</v>
      </c>
      <c r="E89" s="53">
        <f>INDEX('[4]7'!$C$6:$N$20,E$12,5)</f>
        <v>368</v>
      </c>
      <c r="F89" s="53">
        <f>INDEX('[4]7'!$C$6:$N$20,F$12,5)</f>
        <v>99</v>
      </c>
      <c r="G89" s="53">
        <f>INDEX('[4]7'!$C$6:$N$20,G$12,5)</f>
        <v>29</v>
      </c>
      <c r="H89" s="53">
        <f>INDEX('[4]7'!$C$6:$N$20,H$12,5)</f>
        <v>4</v>
      </c>
      <c r="I89" s="53">
        <f>INDEX('[4]7'!$C$6:$N$20,I$12,5)</f>
        <v>2</v>
      </c>
      <c r="J89" s="53">
        <f>INDEX('[4]7'!$C$6:$N$20,J$12,5)</f>
        <v>0</v>
      </c>
      <c r="K89" s="53">
        <f>INDEX('[4]7'!$C$6:$N$20,K$12,5)</f>
        <v>2</v>
      </c>
      <c r="L89" s="53">
        <f>INDEX('[4]7'!$C$6:$N$20,L$12,5)</f>
        <v>0</v>
      </c>
      <c r="M89" s="53">
        <f>INDEX('[4]7'!$C$6:$N$20,M$12,5)</f>
        <v>0</v>
      </c>
      <c r="N89" s="53">
        <f>INDEX('[4]7'!$C$6:$N$20,N$12,5)</f>
        <v>1</v>
      </c>
      <c r="O89" s="53">
        <f>INDEX('[4]7'!$C$6:$N$20,O$12,5)</f>
        <v>1</v>
      </c>
      <c r="P89" s="53">
        <f t="shared" si="12"/>
        <v>521</v>
      </c>
      <c r="Q89" s="53">
        <f>INDEX('[4]7'!$C$6:$N$20,Q$12,5)</f>
        <v>0</v>
      </c>
      <c r="R89" s="53">
        <f>INDEX('[4]7'!$C$6:$N$20,R$12,5)</f>
        <v>0</v>
      </c>
      <c r="S89" s="53">
        <f t="shared" si="13"/>
        <v>521</v>
      </c>
      <c r="T89" s="53">
        <v>0</v>
      </c>
    </row>
    <row r="90" spans="1:20">
      <c r="A90" s="51" t="s">
        <v>873</v>
      </c>
      <c r="B90" s="52">
        <v>78</v>
      </c>
      <c r="C90" s="52" t="s">
        <v>874</v>
      </c>
      <c r="D90" s="53">
        <f>INDEX('[4]7'!$C$6:$N$20,D$12,6)</f>
        <v>3</v>
      </c>
      <c r="E90" s="53">
        <f>INDEX('[4]7'!$C$6:$N$20,E$12,6)</f>
        <v>202</v>
      </c>
      <c r="F90" s="53">
        <f>INDEX('[4]7'!$C$6:$N$20,F$12,6)</f>
        <v>132</v>
      </c>
      <c r="G90" s="53">
        <f>INDEX('[4]7'!$C$6:$N$20,G$12,6)</f>
        <v>59</v>
      </c>
      <c r="H90" s="53">
        <f>INDEX('[4]7'!$C$6:$N$20,H$12,6)</f>
        <v>6</v>
      </c>
      <c r="I90" s="53">
        <f>INDEX('[4]7'!$C$6:$N$20,I$12,6)</f>
        <v>4</v>
      </c>
      <c r="J90" s="53">
        <f>INDEX('[4]7'!$C$6:$N$20,J$12,6)</f>
        <v>2</v>
      </c>
      <c r="K90" s="53">
        <f>INDEX('[4]7'!$C$6:$N$20,K$12,6)</f>
        <v>2</v>
      </c>
      <c r="L90" s="53">
        <f>INDEX('[4]7'!$C$6:$N$20,L$12,6)</f>
        <v>5</v>
      </c>
      <c r="M90" s="53">
        <f>INDEX('[4]7'!$C$6:$N$20,M$12,6)</f>
        <v>4</v>
      </c>
      <c r="N90" s="53">
        <f>INDEX('[4]7'!$C$6:$N$20,N$12,6)</f>
        <v>4</v>
      </c>
      <c r="O90" s="53">
        <f>INDEX('[4]7'!$C$6:$N$20,O$12,6)</f>
        <v>5</v>
      </c>
      <c r="P90" s="53">
        <f t="shared" si="12"/>
        <v>428</v>
      </c>
      <c r="Q90" s="53">
        <f>INDEX('[4]7'!$C$6:$N$20,Q$12,6)</f>
        <v>0</v>
      </c>
      <c r="R90" s="53">
        <f>INDEX('[4]7'!$C$6:$N$20,R$12,6)</f>
        <v>20</v>
      </c>
      <c r="S90" s="53">
        <f t="shared" si="13"/>
        <v>448</v>
      </c>
      <c r="T90" s="53">
        <v>0</v>
      </c>
    </row>
    <row r="91" spans="1:20" ht="38.25">
      <c r="A91" s="51" t="s">
        <v>875</v>
      </c>
      <c r="B91" s="52">
        <v>79</v>
      </c>
      <c r="C91" s="52" t="s">
        <v>876</v>
      </c>
      <c r="D91" s="53">
        <f>INDEX('[4]7'!$C$6:$N$20,D$12,7)</f>
        <v>3</v>
      </c>
      <c r="E91" s="53">
        <f>INDEX('[4]7'!$C$6:$N$20,E$12,7)</f>
        <v>482</v>
      </c>
      <c r="F91" s="53">
        <f>INDEX('[4]7'!$C$6:$N$20,F$12,7)</f>
        <v>149</v>
      </c>
      <c r="G91" s="53">
        <f>INDEX('[4]7'!$C$6:$N$20,G$12,7)</f>
        <v>92</v>
      </c>
      <c r="H91" s="53">
        <f>INDEX('[4]7'!$C$6:$N$20,H$12,7)</f>
        <v>10</v>
      </c>
      <c r="I91" s="53">
        <f>INDEX('[4]7'!$C$6:$N$20,I$12,7)</f>
        <v>1</v>
      </c>
      <c r="J91" s="53">
        <f>INDEX('[4]7'!$C$6:$N$20,J$12,7)</f>
        <v>1</v>
      </c>
      <c r="K91" s="53">
        <f>INDEX('[4]7'!$C$6:$N$20,K$12,7)</f>
        <v>1</v>
      </c>
      <c r="L91" s="53">
        <f>INDEX('[4]7'!$C$6:$N$20,L$12,7)</f>
        <v>0</v>
      </c>
      <c r="M91" s="53">
        <f>INDEX('[4]7'!$C$6:$N$20,M$12,7)</f>
        <v>0</v>
      </c>
      <c r="N91" s="53">
        <f>INDEX('[4]7'!$C$6:$N$20,N$12,7)</f>
        <v>0</v>
      </c>
      <c r="O91" s="53">
        <f>INDEX('[4]7'!$C$6:$N$20,O$12,7)</f>
        <v>1</v>
      </c>
      <c r="P91" s="53">
        <f t="shared" si="12"/>
        <v>740</v>
      </c>
      <c r="Q91" s="53">
        <f>INDEX('[4]7'!$C$6:$N$20,Q$12,7)</f>
        <v>0</v>
      </c>
      <c r="R91" s="53">
        <f>INDEX('[4]7'!$C$6:$N$20,R$12,7)</f>
        <v>0</v>
      </c>
      <c r="S91" s="53">
        <f t="shared" si="13"/>
        <v>740</v>
      </c>
      <c r="T91" s="53">
        <v>0</v>
      </c>
    </row>
    <row r="92" spans="1:20" ht="38.25">
      <c r="A92" s="51" t="s">
        <v>877</v>
      </c>
      <c r="B92" s="52">
        <v>80</v>
      </c>
      <c r="C92" s="52" t="s">
        <v>878</v>
      </c>
      <c r="D92" s="53">
        <f>INDEX('[4]7'!$C$6:$N$20,D$12,8)</f>
        <v>9</v>
      </c>
      <c r="E92" s="53">
        <f>INDEX('[4]7'!$C$6:$N$20,E$12,8)</f>
        <v>408</v>
      </c>
      <c r="F92" s="53">
        <f>INDEX('[4]7'!$C$6:$N$20,F$12,8)</f>
        <v>64</v>
      </c>
      <c r="G92" s="53">
        <f>INDEX('[4]7'!$C$6:$N$20,G$12,8)</f>
        <v>64</v>
      </c>
      <c r="H92" s="53">
        <f>INDEX('[4]7'!$C$6:$N$20,H$12,8)</f>
        <v>10</v>
      </c>
      <c r="I92" s="53">
        <f>INDEX('[4]7'!$C$6:$N$20,I$12,8)</f>
        <v>2</v>
      </c>
      <c r="J92" s="53">
        <f>INDEX('[4]7'!$C$6:$N$20,J$12,8)</f>
        <v>2</v>
      </c>
      <c r="K92" s="53">
        <f>INDEX('[4]7'!$C$6:$N$20,K$12,8)</f>
        <v>0</v>
      </c>
      <c r="L92" s="53">
        <f>INDEX('[4]7'!$C$6:$N$20,L$12,8)</f>
        <v>4</v>
      </c>
      <c r="M92" s="53">
        <f>INDEX('[4]7'!$C$6:$N$20,M$12,8)</f>
        <v>0</v>
      </c>
      <c r="N92" s="53">
        <f>INDEX('[4]7'!$C$6:$N$20,N$12,8)</f>
        <v>1</v>
      </c>
      <c r="O92" s="53">
        <f>INDEX('[4]7'!$C$6:$N$20,O$12,8)</f>
        <v>1</v>
      </c>
      <c r="P92" s="53">
        <f t="shared" si="12"/>
        <v>565</v>
      </c>
      <c r="Q92" s="53">
        <f>INDEX('[4]7'!$C$6:$N$20,Q$12,8)</f>
        <v>0</v>
      </c>
      <c r="R92" s="53">
        <f>INDEX('[4]7'!$C$6:$N$20,R$12,8)</f>
        <v>12</v>
      </c>
      <c r="S92" s="53">
        <f t="shared" si="13"/>
        <v>577</v>
      </c>
      <c r="T92" s="53">
        <v>0</v>
      </c>
    </row>
    <row r="93" spans="1:20" ht="38.25">
      <c r="A93" s="51" t="s">
        <v>879</v>
      </c>
      <c r="B93" s="52">
        <v>81</v>
      </c>
      <c r="C93" s="52" t="s">
        <v>880</v>
      </c>
      <c r="D93" s="53">
        <f>INDEX('[4]7'!$C$6:$N$20,D$12,9)</f>
        <v>13</v>
      </c>
      <c r="E93" s="53">
        <f>INDEX('[4]7'!$C$6:$N$20,E$12,9)</f>
        <v>510</v>
      </c>
      <c r="F93" s="53">
        <f>INDEX('[4]7'!$C$6:$N$20,F$12,9)</f>
        <v>42</v>
      </c>
      <c r="G93" s="53">
        <f>INDEX('[4]7'!$C$6:$N$20,G$12,9)</f>
        <v>25</v>
      </c>
      <c r="H93" s="53">
        <f>INDEX('[4]7'!$C$6:$N$20,H$12,9)</f>
        <v>5</v>
      </c>
      <c r="I93" s="53">
        <f>INDEX('[4]7'!$C$6:$N$20,I$12,9)</f>
        <v>4</v>
      </c>
      <c r="J93" s="53">
        <f>INDEX('[4]7'!$C$6:$N$20,J$12,9)</f>
        <v>2</v>
      </c>
      <c r="K93" s="53">
        <f>INDEX('[4]7'!$C$6:$N$20,K$12,9)</f>
        <v>2</v>
      </c>
      <c r="L93" s="53">
        <f>INDEX('[4]7'!$C$6:$N$20,L$12,9)</f>
        <v>5</v>
      </c>
      <c r="M93" s="53">
        <f>INDEX('[4]7'!$C$6:$N$20,M$12,9)</f>
        <v>7</v>
      </c>
      <c r="N93" s="53">
        <f>INDEX('[4]7'!$C$6:$N$20,N$12,9)</f>
        <v>6</v>
      </c>
      <c r="O93" s="53">
        <f>INDEX('[4]7'!$C$6:$N$20,O$12,9)</f>
        <v>10</v>
      </c>
      <c r="P93" s="53">
        <f t="shared" si="12"/>
        <v>631</v>
      </c>
      <c r="Q93" s="53">
        <f>INDEX('[4]7'!$C$6:$N$20,Q$12,9)</f>
        <v>0</v>
      </c>
      <c r="R93" s="53">
        <f>INDEX('[4]7'!$C$6:$N$20,R$12,9)</f>
        <v>23</v>
      </c>
      <c r="S93" s="53">
        <f t="shared" si="13"/>
        <v>654</v>
      </c>
      <c r="T93" s="53">
        <v>0</v>
      </c>
    </row>
    <row r="94" spans="1:20" ht="38.25">
      <c r="A94" s="51" t="s">
        <v>881</v>
      </c>
      <c r="B94" s="52">
        <v>82</v>
      </c>
      <c r="C94" s="52" t="s">
        <v>882</v>
      </c>
      <c r="D94" s="53">
        <f>INDEX('[4]7'!$C$6:$N$20,D$12,10)</f>
        <v>7</v>
      </c>
      <c r="E94" s="53">
        <f>INDEX('[4]7'!$C$6:$N$20,E$12,10)</f>
        <v>279</v>
      </c>
      <c r="F94" s="53">
        <f>INDEX('[4]7'!$C$6:$N$20,F$12,10)</f>
        <v>79</v>
      </c>
      <c r="G94" s="53">
        <f>INDEX('[4]7'!$C$6:$N$20,G$12,10)</f>
        <v>19</v>
      </c>
      <c r="H94" s="53">
        <f>INDEX('[4]7'!$C$6:$N$20,H$12,10)</f>
        <v>1</v>
      </c>
      <c r="I94" s="53">
        <f>INDEX('[4]7'!$C$6:$N$20,I$12,10)</f>
        <v>1</v>
      </c>
      <c r="J94" s="53">
        <f>INDEX('[4]7'!$C$6:$N$20,J$12,10)</f>
        <v>2</v>
      </c>
      <c r="K94" s="53">
        <f>INDEX('[4]7'!$C$6:$N$20,K$12,10)</f>
        <v>2</v>
      </c>
      <c r="L94" s="53">
        <f>INDEX('[4]7'!$C$6:$N$20,L$12,10)</f>
        <v>0</v>
      </c>
      <c r="M94" s="53">
        <f>INDEX('[4]7'!$C$6:$N$20,M$12,10)</f>
        <v>3</v>
      </c>
      <c r="N94" s="53">
        <f>INDEX('[4]7'!$C$6:$N$20,N$12,10)</f>
        <v>2</v>
      </c>
      <c r="O94" s="53">
        <f>INDEX('[4]7'!$C$6:$N$20,O$12,10)</f>
        <v>1</v>
      </c>
      <c r="P94" s="53">
        <f t="shared" si="12"/>
        <v>396</v>
      </c>
      <c r="Q94" s="53">
        <f>INDEX('[4]7'!$C$6:$N$20,Q$12,10)</f>
        <v>0</v>
      </c>
      <c r="R94" s="53">
        <f>INDEX('[4]7'!$C$6:$N$20,R$12,10)</f>
        <v>9</v>
      </c>
      <c r="S94" s="53">
        <f t="shared" si="13"/>
        <v>405</v>
      </c>
      <c r="T94" s="53">
        <v>0</v>
      </c>
    </row>
    <row r="95" spans="1:20" ht="51">
      <c r="A95" s="51" t="s">
        <v>883</v>
      </c>
      <c r="B95" s="52">
        <v>83</v>
      </c>
      <c r="C95" s="52" t="s">
        <v>884</v>
      </c>
      <c r="D95" s="53">
        <f>INDEX('[4]7'!$C$6:$N$20,D$12,11)</f>
        <v>9</v>
      </c>
      <c r="E95" s="53">
        <f>INDEX('[4]7'!$C$6:$N$20,E$12,11)</f>
        <v>537</v>
      </c>
      <c r="F95" s="53">
        <f>INDEX('[4]7'!$C$6:$N$20,F$12,11)</f>
        <v>78</v>
      </c>
      <c r="G95" s="53">
        <f>INDEX('[4]7'!$C$6:$N$20,G$12,11)</f>
        <v>17</v>
      </c>
      <c r="H95" s="53">
        <f>INDEX('[4]7'!$C$6:$N$20,H$12,11)</f>
        <v>4</v>
      </c>
      <c r="I95" s="53">
        <f>INDEX('[4]7'!$C$6:$N$20,I$12,11)</f>
        <v>1</v>
      </c>
      <c r="J95" s="53">
        <f>INDEX('[4]7'!$C$6:$N$20,J$12,11)</f>
        <v>1</v>
      </c>
      <c r="K95" s="53">
        <f>INDEX('[4]7'!$C$6:$N$20,K$12,11)</f>
        <v>1</v>
      </c>
      <c r="L95" s="53">
        <f>INDEX('[4]7'!$C$6:$N$20,L$12,11)</f>
        <v>1</v>
      </c>
      <c r="M95" s="53">
        <f>INDEX('[4]7'!$C$6:$N$20,M$12,11)</f>
        <v>2</v>
      </c>
      <c r="N95" s="53">
        <f>INDEX('[4]7'!$C$6:$N$20,N$12,11)</f>
        <v>8</v>
      </c>
      <c r="O95" s="53">
        <f>INDEX('[4]7'!$C$6:$N$20,O$12,11)</f>
        <v>21</v>
      </c>
      <c r="P95" s="53">
        <f t="shared" si="12"/>
        <v>680</v>
      </c>
      <c r="Q95" s="53">
        <f>INDEX('[4]7'!$C$6:$N$20,Q$12,11)</f>
        <v>0</v>
      </c>
      <c r="R95" s="53">
        <f>INDEX('[4]7'!$C$6:$N$20,R$12,11)</f>
        <v>11</v>
      </c>
      <c r="S95" s="53">
        <f t="shared" si="13"/>
        <v>691</v>
      </c>
      <c r="T95" s="53">
        <v>0</v>
      </c>
    </row>
    <row r="96" spans="1:20" ht="63.75">
      <c r="A96" s="51" t="s">
        <v>885</v>
      </c>
      <c r="B96" s="52">
        <v>84</v>
      </c>
      <c r="C96" s="52" t="s">
        <v>886</v>
      </c>
      <c r="D96" s="53">
        <f>INDEX('[4]7'!$C$6:$N$20,D$12,12)</f>
        <v>4</v>
      </c>
      <c r="E96" s="53">
        <f>INDEX('[4]7'!$C$6:$N$20,E$12,12)</f>
        <v>367</v>
      </c>
      <c r="F96" s="53">
        <f>INDEX('[4]7'!$C$6:$N$20,F$12,12)</f>
        <v>48</v>
      </c>
      <c r="G96" s="53">
        <f>INDEX('[4]7'!$C$6:$N$20,G$12,12)</f>
        <v>21</v>
      </c>
      <c r="H96" s="53">
        <f>INDEX('[4]7'!$C$6:$N$20,H$12,12)</f>
        <v>4</v>
      </c>
      <c r="I96" s="53">
        <f>INDEX('[4]7'!$C$6:$N$20,I$12,12)</f>
        <v>0</v>
      </c>
      <c r="J96" s="53">
        <f>INDEX('[4]7'!$C$6:$N$20,J$12,12)</f>
        <v>1</v>
      </c>
      <c r="K96" s="53">
        <f>INDEX('[4]7'!$C$6:$N$20,K$12,12)</f>
        <v>1</v>
      </c>
      <c r="L96" s="53">
        <f>INDEX('[4]7'!$C$6:$N$20,L$12,12)</f>
        <v>2</v>
      </c>
      <c r="M96" s="53">
        <f>INDEX('[4]7'!$C$6:$N$20,M$12,12)</f>
        <v>0</v>
      </c>
      <c r="N96" s="53">
        <f>INDEX('[4]7'!$C$6:$N$20,N$12,12)</f>
        <v>2</v>
      </c>
      <c r="O96" s="53">
        <f>INDEX('[4]7'!$C$6:$N$20,O$12,12)</f>
        <v>0</v>
      </c>
      <c r="P96" s="53">
        <f t="shared" si="12"/>
        <v>450</v>
      </c>
      <c r="Q96" s="53">
        <f>INDEX('[4]7'!$C$6:$N$20,Q$12,12)</f>
        <v>0</v>
      </c>
      <c r="R96" s="53">
        <f>INDEX('[4]7'!$C$6:$N$20,R$12,12)</f>
        <v>2</v>
      </c>
      <c r="S96" s="53">
        <f t="shared" si="13"/>
        <v>452</v>
      </c>
      <c r="T96" s="53">
        <v>0</v>
      </c>
    </row>
    <row r="97" spans="1:20" ht="63.75">
      <c r="A97" s="51" t="s">
        <v>887</v>
      </c>
      <c r="B97" s="52">
        <v>85</v>
      </c>
      <c r="C97" s="52" t="s">
        <v>888</v>
      </c>
      <c r="D97" s="53">
        <f>INDEX('[4]8'!$C$6:$N$20,D$12,1)</f>
        <v>4</v>
      </c>
      <c r="E97" s="53">
        <f>INDEX('[4]8'!$C$6:$N$20,E$12,1)</f>
        <v>73</v>
      </c>
      <c r="F97" s="53">
        <f>INDEX('[4]8'!$C$6:$N$20,F$12,1)</f>
        <v>55</v>
      </c>
      <c r="G97" s="53">
        <f>INDEX('[4]8'!$C$6:$N$20,G$12,1)</f>
        <v>17</v>
      </c>
      <c r="H97" s="53">
        <f>INDEX('[4]8'!$C$6:$N$20,H$12,1)</f>
        <v>2</v>
      </c>
      <c r="I97" s="53">
        <f>INDEX('[4]8'!$C$6:$N$20,I$12,1)</f>
        <v>0</v>
      </c>
      <c r="J97" s="53">
        <f>INDEX('[4]8'!$C$6:$N$20,J$12,1)</f>
        <v>0</v>
      </c>
      <c r="K97" s="53">
        <f>INDEX('[4]8'!$C$6:$N$20,K$12,1)</f>
        <v>0</v>
      </c>
      <c r="L97" s="53">
        <f>INDEX('[4]8'!$C$6:$N$20,L$12,1)</f>
        <v>0</v>
      </c>
      <c r="M97" s="53">
        <f>INDEX('[4]8'!$C$6:$N$20,M$12,1)</f>
        <v>0</v>
      </c>
      <c r="N97" s="53">
        <f>INDEX('[4]8'!$C$6:$N$20,N$12,1)</f>
        <v>2</v>
      </c>
      <c r="O97" s="53">
        <f>INDEX('[4]8'!$C$6:$N$20,O$12,1)</f>
        <v>0</v>
      </c>
      <c r="P97" s="53">
        <f>SUM(D97:O97)</f>
        <v>153</v>
      </c>
      <c r="Q97" s="53">
        <f>INDEX('[4]8'!$C$6:$N$20,Q$12,1)</f>
        <v>0</v>
      </c>
      <c r="R97" s="53">
        <f>INDEX('[4]8'!$C$6:$N$20,R$12,1)</f>
        <v>5</v>
      </c>
      <c r="S97" s="53">
        <f>SUM(P97:R97)</f>
        <v>158</v>
      </c>
      <c r="T97" s="53">
        <v>0</v>
      </c>
    </row>
    <row r="98" spans="1:20" ht="51">
      <c r="A98" s="51" t="s">
        <v>889</v>
      </c>
      <c r="B98" s="52">
        <v>86</v>
      </c>
      <c r="C98" s="52" t="s">
        <v>890</v>
      </c>
      <c r="D98" s="53">
        <f>INDEX('[4]8'!$C$6:$N$20,D$12,2)</f>
        <v>6</v>
      </c>
      <c r="E98" s="53">
        <f>INDEX('[4]8'!$C$6:$N$20,E$12,2)</f>
        <v>488</v>
      </c>
      <c r="F98" s="53">
        <f>INDEX('[4]8'!$C$6:$N$20,F$12,2)</f>
        <v>47</v>
      </c>
      <c r="G98" s="53">
        <f>INDEX('[4]8'!$C$6:$N$20,G$12,2)</f>
        <v>14</v>
      </c>
      <c r="H98" s="53">
        <f>INDEX('[4]8'!$C$6:$N$20,H$12,2)</f>
        <v>2</v>
      </c>
      <c r="I98" s="53">
        <f>INDEX('[4]8'!$C$6:$N$20,I$12,2)</f>
        <v>0</v>
      </c>
      <c r="J98" s="53">
        <f>INDEX('[4]8'!$C$6:$N$20,J$12,2)</f>
        <v>1</v>
      </c>
      <c r="K98" s="53">
        <f>INDEX('[4]8'!$C$6:$N$20,K$12,2)</f>
        <v>0</v>
      </c>
      <c r="L98" s="53">
        <f>INDEX('[4]8'!$C$6:$N$20,L$12,2)</f>
        <v>1</v>
      </c>
      <c r="M98" s="53">
        <f>INDEX('[4]8'!$C$6:$N$20,M$12,2)</f>
        <v>0</v>
      </c>
      <c r="N98" s="53">
        <f>INDEX('[4]8'!$C$6:$N$20,N$12,2)</f>
        <v>0</v>
      </c>
      <c r="O98" s="53">
        <f>INDEX('[4]8'!$C$6:$N$20,O$12,2)</f>
        <v>1</v>
      </c>
      <c r="P98" s="53">
        <f t="shared" ref="P98:P108" si="14">SUM(D98:O98)</f>
        <v>560</v>
      </c>
      <c r="Q98" s="53">
        <f>INDEX('[4]8'!$C$6:$N$20,Q$12,2)</f>
        <v>0</v>
      </c>
      <c r="R98" s="53">
        <f>INDEX('[4]8'!$C$6:$N$20,R$12,2)</f>
        <v>2</v>
      </c>
      <c r="S98" s="53">
        <f t="shared" ref="S98:S108" si="15">SUM(P98:R98)</f>
        <v>562</v>
      </c>
      <c r="T98" s="53">
        <v>0</v>
      </c>
    </row>
    <row r="99" spans="1:20" ht="51">
      <c r="A99" s="51" t="s">
        <v>891</v>
      </c>
      <c r="B99" s="52">
        <v>87</v>
      </c>
      <c r="C99" s="52" t="s">
        <v>892</v>
      </c>
      <c r="D99" s="53">
        <f>INDEX('[4]8'!$C$6:$N$20,D$12,3)</f>
        <v>1</v>
      </c>
      <c r="E99" s="53">
        <f>INDEX('[4]8'!$C$6:$N$20,E$12,3)</f>
        <v>453</v>
      </c>
      <c r="F99" s="53">
        <f>INDEX('[4]8'!$C$6:$N$20,F$12,3)</f>
        <v>89</v>
      </c>
      <c r="G99" s="53">
        <f>INDEX('[4]8'!$C$6:$N$20,G$12,3)</f>
        <v>8</v>
      </c>
      <c r="H99" s="53">
        <f>INDEX('[4]8'!$C$6:$N$20,H$12,3)</f>
        <v>3</v>
      </c>
      <c r="I99" s="53">
        <f>INDEX('[4]8'!$C$6:$N$20,I$12,3)</f>
        <v>2</v>
      </c>
      <c r="J99" s="53">
        <f>INDEX('[4]8'!$C$6:$N$20,J$12,3)</f>
        <v>2</v>
      </c>
      <c r="K99" s="53">
        <f>INDEX('[4]8'!$C$6:$N$20,K$12,3)</f>
        <v>3</v>
      </c>
      <c r="L99" s="53">
        <f>INDEX('[4]8'!$C$6:$N$20,L$12,3)</f>
        <v>4</v>
      </c>
      <c r="M99" s="53">
        <f>INDEX('[4]8'!$C$6:$N$20,M$12,3)</f>
        <v>2</v>
      </c>
      <c r="N99" s="53">
        <f>INDEX('[4]8'!$C$6:$N$20,N$12,3)</f>
        <v>8</v>
      </c>
      <c r="O99" s="53">
        <f>INDEX('[4]8'!$C$6:$N$20,O$12,3)</f>
        <v>9</v>
      </c>
      <c r="P99" s="53">
        <f t="shared" si="14"/>
        <v>584</v>
      </c>
      <c r="Q99" s="53">
        <f>INDEX('[4]8'!$C$6:$N$20,Q$12,3)</f>
        <v>0</v>
      </c>
      <c r="R99" s="53">
        <f>INDEX('[4]8'!$C$6:$N$20,R$12,3)</f>
        <v>18</v>
      </c>
      <c r="S99" s="53">
        <f t="shared" si="15"/>
        <v>602</v>
      </c>
      <c r="T99" s="53">
        <v>0</v>
      </c>
    </row>
    <row r="100" spans="1:20" ht="25.5">
      <c r="A100" s="51" t="s">
        <v>893</v>
      </c>
      <c r="B100" s="52">
        <v>88</v>
      </c>
      <c r="C100" s="52" t="s">
        <v>894</v>
      </c>
      <c r="D100" s="53">
        <f>INDEX('[4]8'!$C$6:$N$20,D$12,4)</f>
        <v>8</v>
      </c>
      <c r="E100" s="53">
        <f>INDEX('[4]8'!$C$6:$N$20,E$12,4)</f>
        <v>355</v>
      </c>
      <c r="F100" s="53">
        <f>INDEX('[4]8'!$C$6:$N$20,F$12,4)</f>
        <v>41</v>
      </c>
      <c r="G100" s="53">
        <f>INDEX('[4]8'!$C$6:$N$20,G$12,4)</f>
        <v>14</v>
      </c>
      <c r="H100" s="53">
        <f>INDEX('[4]8'!$C$6:$N$20,H$12,4)</f>
        <v>1</v>
      </c>
      <c r="I100" s="53">
        <f>INDEX('[4]8'!$C$6:$N$20,I$12,4)</f>
        <v>1</v>
      </c>
      <c r="J100" s="53">
        <f>INDEX('[4]8'!$C$6:$N$20,J$12,4)</f>
        <v>0</v>
      </c>
      <c r="K100" s="53">
        <f>INDEX('[4]8'!$C$6:$N$20,K$12,4)</f>
        <v>0</v>
      </c>
      <c r="L100" s="53">
        <f>INDEX('[4]8'!$C$6:$N$20,L$12,4)</f>
        <v>1</v>
      </c>
      <c r="M100" s="53">
        <f>INDEX('[4]8'!$C$6:$N$20,M$12,4)</f>
        <v>3</v>
      </c>
      <c r="N100" s="53">
        <f>INDEX('[4]8'!$C$6:$N$20,N$12,4)</f>
        <v>1</v>
      </c>
      <c r="O100" s="53">
        <f>INDEX('[4]8'!$C$6:$N$20,O$12,4)</f>
        <v>17</v>
      </c>
      <c r="P100" s="53">
        <f t="shared" si="14"/>
        <v>442</v>
      </c>
      <c r="Q100" s="53">
        <f>INDEX('[4]8'!$C$6:$N$20,Q$12,4)</f>
        <v>0</v>
      </c>
      <c r="R100" s="53">
        <f>INDEX('[4]8'!$C$6:$N$20,R$12,4)</f>
        <v>8</v>
      </c>
      <c r="S100" s="53">
        <f t="shared" si="15"/>
        <v>450</v>
      </c>
      <c r="T100" s="53">
        <v>0</v>
      </c>
    </row>
    <row r="101" spans="1:20" ht="38.25">
      <c r="A101" s="51" t="s">
        <v>895</v>
      </c>
      <c r="B101" s="52">
        <v>89</v>
      </c>
      <c r="C101" s="52" t="s">
        <v>896</v>
      </c>
      <c r="D101" s="53">
        <f>INDEX('[4]8'!$C$6:$N$20,D$12,5)</f>
        <v>9</v>
      </c>
      <c r="E101" s="53">
        <f>INDEX('[4]8'!$C$6:$N$20,E$12,5)</f>
        <v>470</v>
      </c>
      <c r="F101" s="53">
        <f>INDEX('[4]8'!$C$6:$N$20,F$12,5)</f>
        <v>33</v>
      </c>
      <c r="G101" s="53">
        <f>INDEX('[4]8'!$C$6:$N$20,G$12,5)</f>
        <v>29</v>
      </c>
      <c r="H101" s="53">
        <f>INDEX('[4]8'!$C$6:$N$20,H$12,5)</f>
        <v>7</v>
      </c>
      <c r="I101" s="53">
        <f>INDEX('[4]8'!$C$6:$N$20,I$12,5)</f>
        <v>0</v>
      </c>
      <c r="J101" s="53">
        <f>INDEX('[4]8'!$C$6:$N$20,J$12,5)</f>
        <v>0</v>
      </c>
      <c r="K101" s="53">
        <f>INDEX('[4]8'!$C$6:$N$20,K$12,5)</f>
        <v>0</v>
      </c>
      <c r="L101" s="53">
        <f>INDEX('[4]8'!$C$6:$N$20,L$12,5)</f>
        <v>0</v>
      </c>
      <c r="M101" s="53">
        <f>INDEX('[4]8'!$C$6:$N$20,M$12,5)</f>
        <v>1</v>
      </c>
      <c r="N101" s="53">
        <f>INDEX('[4]8'!$C$6:$N$20,N$12,5)</f>
        <v>1</v>
      </c>
      <c r="O101" s="53">
        <f>INDEX('[4]8'!$C$6:$N$20,O$12,5)</f>
        <v>0</v>
      </c>
      <c r="P101" s="53">
        <f t="shared" si="14"/>
        <v>550</v>
      </c>
      <c r="Q101" s="53">
        <f>INDEX('[4]8'!$C$6:$N$20,Q$12,5)</f>
        <v>0</v>
      </c>
      <c r="R101" s="53">
        <f>INDEX('[4]8'!$C$6:$N$20,R$12,5)</f>
        <v>2</v>
      </c>
      <c r="S101" s="53">
        <f t="shared" si="15"/>
        <v>552</v>
      </c>
      <c r="T101" s="53">
        <v>0</v>
      </c>
    </row>
    <row r="102" spans="1:20" ht="38.25">
      <c r="A102" s="51" t="s">
        <v>897</v>
      </c>
      <c r="B102" s="52">
        <v>90</v>
      </c>
      <c r="C102" s="52" t="s">
        <v>898</v>
      </c>
      <c r="D102" s="53">
        <f>INDEX('[4]8'!$C$6:$N$20,D$12,6)</f>
        <v>2</v>
      </c>
      <c r="E102" s="53">
        <f>INDEX('[4]8'!$C$6:$N$20,E$12,6)</f>
        <v>355</v>
      </c>
      <c r="F102" s="53">
        <f>INDEX('[4]8'!$C$6:$N$20,F$12,6)</f>
        <v>30</v>
      </c>
      <c r="G102" s="53">
        <f>INDEX('[4]8'!$C$6:$N$20,G$12,6)</f>
        <v>12</v>
      </c>
      <c r="H102" s="53">
        <f>INDEX('[4]8'!$C$6:$N$20,H$12,6)</f>
        <v>1</v>
      </c>
      <c r="I102" s="53">
        <f>INDEX('[4]8'!$C$6:$N$20,I$12,6)</f>
        <v>0</v>
      </c>
      <c r="J102" s="53">
        <f>INDEX('[4]8'!$C$6:$N$20,J$12,6)</f>
        <v>1</v>
      </c>
      <c r="K102" s="53">
        <f>INDEX('[4]8'!$C$6:$N$20,K$12,6)</f>
        <v>0</v>
      </c>
      <c r="L102" s="53">
        <f>INDEX('[4]8'!$C$6:$N$20,L$12,6)</f>
        <v>0</v>
      </c>
      <c r="M102" s="53">
        <f>INDEX('[4]8'!$C$6:$N$20,M$12,6)</f>
        <v>1</v>
      </c>
      <c r="N102" s="53">
        <f>INDEX('[4]8'!$C$6:$N$20,N$12,6)</f>
        <v>0</v>
      </c>
      <c r="O102" s="53">
        <f>INDEX('[4]8'!$C$6:$N$20,O$12,6)</f>
        <v>2</v>
      </c>
      <c r="P102" s="53">
        <f t="shared" si="14"/>
        <v>404</v>
      </c>
      <c r="Q102" s="53">
        <f>INDEX('[4]8'!$C$6:$N$20,Q$12,6)</f>
        <v>0</v>
      </c>
      <c r="R102" s="53">
        <f>INDEX('[4]8'!$C$6:$N$20,R$12,6)</f>
        <v>4</v>
      </c>
      <c r="S102" s="53">
        <f t="shared" si="15"/>
        <v>408</v>
      </c>
      <c r="T102" s="53">
        <v>0</v>
      </c>
    </row>
    <row r="103" spans="1:20" ht="38.25">
      <c r="A103" s="51" t="s">
        <v>899</v>
      </c>
      <c r="B103" s="52">
        <v>91</v>
      </c>
      <c r="C103" s="52" t="s">
        <v>900</v>
      </c>
      <c r="D103" s="53">
        <f>INDEX('[4]8'!$C$6:$N$20,D$12,7)</f>
        <v>5</v>
      </c>
      <c r="E103" s="53">
        <f>INDEX('[4]8'!$C$6:$N$20,E$12,7)</f>
        <v>300</v>
      </c>
      <c r="F103" s="53">
        <f>INDEX('[4]8'!$C$6:$N$20,F$12,7)</f>
        <v>34</v>
      </c>
      <c r="G103" s="53">
        <f>INDEX('[4]8'!$C$6:$N$20,G$12,7)</f>
        <v>20</v>
      </c>
      <c r="H103" s="53">
        <f>INDEX('[4]8'!$C$6:$N$20,H$12,7)</f>
        <v>3</v>
      </c>
      <c r="I103" s="53">
        <f>INDEX('[4]8'!$C$6:$N$20,I$12,7)</f>
        <v>2</v>
      </c>
      <c r="J103" s="53">
        <f>INDEX('[4]8'!$C$6:$N$20,J$12,7)</f>
        <v>6</v>
      </c>
      <c r="K103" s="53">
        <f>INDEX('[4]8'!$C$6:$N$20,K$12,7)</f>
        <v>0</v>
      </c>
      <c r="L103" s="53">
        <f>INDEX('[4]8'!$C$6:$N$20,L$12,7)</f>
        <v>2</v>
      </c>
      <c r="M103" s="53">
        <f>INDEX('[4]8'!$C$6:$N$20,M$12,7)</f>
        <v>1</v>
      </c>
      <c r="N103" s="53">
        <f>INDEX('[4]8'!$C$6:$N$20,N$12,7)</f>
        <v>3</v>
      </c>
      <c r="O103" s="53">
        <f>INDEX('[4]8'!$C$6:$N$20,O$12,7)</f>
        <v>3</v>
      </c>
      <c r="P103" s="53">
        <f t="shared" si="14"/>
        <v>379</v>
      </c>
      <c r="Q103" s="53">
        <f>INDEX('[4]8'!$C$6:$N$20,Q$12,7)</f>
        <v>0</v>
      </c>
      <c r="R103" s="53">
        <f>INDEX('[4]8'!$C$6:$N$20,R$12,7)</f>
        <v>2</v>
      </c>
      <c r="S103" s="53">
        <f t="shared" si="15"/>
        <v>381</v>
      </c>
      <c r="T103" s="53">
        <v>0</v>
      </c>
    </row>
    <row r="104" spans="1:20" ht="51">
      <c r="A104" s="51" t="s">
        <v>901</v>
      </c>
      <c r="B104" s="52">
        <v>92</v>
      </c>
      <c r="C104" s="52" t="s">
        <v>902</v>
      </c>
      <c r="D104" s="53">
        <f>INDEX('[4]8'!$C$6:$N$20,D$12,8)</f>
        <v>3</v>
      </c>
      <c r="E104" s="53">
        <f>INDEX('[4]8'!$C$6:$N$20,E$12,8)</f>
        <v>366</v>
      </c>
      <c r="F104" s="53">
        <f>INDEX('[4]8'!$C$6:$N$20,F$12,8)</f>
        <v>13</v>
      </c>
      <c r="G104" s="53">
        <f>INDEX('[4]8'!$C$6:$N$20,G$12,8)</f>
        <v>25</v>
      </c>
      <c r="H104" s="53">
        <f>INDEX('[4]8'!$C$6:$N$20,H$12,8)</f>
        <v>1</v>
      </c>
      <c r="I104" s="53">
        <f>INDEX('[4]8'!$C$6:$N$20,I$12,8)</f>
        <v>2</v>
      </c>
      <c r="J104" s="53">
        <f>INDEX('[4]8'!$C$6:$N$20,J$12,8)</f>
        <v>0</v>
      </c>
      <c r="K104" s="53">
        <f>INDEX('[4]8'!$C$6:$N$20,K$12,8)</f>
        <v>1</v>
      </c>
      <c r="L104" s="53">
        <f>INDEX('[4]8'!$C$6:$N$20,L$12,8)</f>
        <v>0</v>
      </c>
      <c r="M104" s="53">
        <f>INDEX('[4]8'!$C$6:$N$20,M$12,8)</f>
        <v>3</v>
      </c>
      <c r="N104" s="53">
        <f>INDEX('[4]8'!$C$6:$N$20,N$12,8)</f>
        <v>3</v>
      </c>
      <c r="O104" s="53">
        <f>INDEX('[4]8'!$C$6:$N$20,O$12,8)</f>
        <v>5</v>
      </c>
      <c r="P104" s="53">
        <f t="shared" si="14"/>
        <v>422</v>
      </c>
      <c r="Q104" s="53">
        <f>INDEX('[4]8'!$C$6:$N$20,Q$12,8)</f>
        <v>0</v>
      </c>
      <c r="R104" s="53">
        <f>INDEX('[4]8'!$C$6:$N$20,R$12,8)</f>
        <v>5</v>
      </c>
      <c r="S104" s="53">
        <f t="shared" si="15"/>
        <v>427</v>
      </c>
      <c r="T104" s="53">
        <v>0</v>
      </c>
    </row>
    <row r="105" spans="1:20" ht="38.25">
      <c r="A105" s="51" t="s">
        <v>903</v>
      </c>
      <c r="B105" s="52">
        <v>93</v>
      </c>
      <c r="C105" s="52" t="s">
        <v>904</v>
      </c>
      <c r="D105" s="53">
        <f>INDEX('[4]8'!$C$6:$N$20,D$12,9)</f>
        <v>9</v>
      </c>
      <c r="E105" s="53">
        <f>INDEX('[4]8'!$C$6:$N$20,E$12,9)</f>
        <v>397</v>
      </c>
      <c r="F105" s="53">
        <f>INDEX('[4]8'!$C$6:$N$20,F$12,9)</f>
        <v>37</v>
      </c>
      <c r="G105" s="53">
        <f>INDEX('[4]8'!$C$6:$N$20,G$12,9)</f>
        <v>137</v>
      </c>
      <c r="H105" s="53">
        <f>INDEX('[4]8'!$C$6:$N$20,H$12,9)</f>
        <v>8</v>
      </c>
      <c r="I105" s="53">
        <f>INDEX('[4]8'!$C$6:$N$20,I$12,9)</f>
        <v>3</v>
      </c>
      <c r="J105" s="53">
        <f>INDEX('[4]8'!$C$6:$N$20,J$12,9)</f>
        <v>3</v>
      </c>
      <c r="K105" s="53">
        <f>INDEX('[4]8'!$C$6:$N$20,K$12,9)</f>
        <v>1</v>
      </c>
      <c r="L105" s="53">
        <f>INDEX('[4]8'!$C$6:$N$20,L$12,9)</f>
        <v>1</v>
      </c>
      <c r="M105" s="53">
        <f>INDEX('[4]8'!$C$6:$N$20,M$12,9)</f>
        <v>0</v>
      </c>
      <c r="N105" s="53">
        <f>INDEX('[4]8'!$C$6:$N$20,N$12,9)</f>
        <v>2</v>
      </c>
      <c r="O105" s="53">
        <f>INDEX('[4]8'!$C$6:$N$20,O$12,9)</f>
        <v>1</v>
      </c>
      <c r="P105" s="53">
        <f t="shared" si="14"/>
        <v>599</v>
      </c>
      <c r="Q105" s="53">
        <f>INDEX('[4]8'!$C$6:$N$20,Q$12,9)</f>
        <v>0</v>
      </c>
      <c r="R105" s="53">
        <f>INDEX('[4]8'!$C$6:$N$20,R$12,9)</f>
        <v>5</v>
      </c>
      <c r="S105" s="53">
        <f t="shared" si="15"/>
        <v>604</v>
      </c>
      <c r="T105" s="53">
        <v>0</v>
      </c>
    </row>
    <row r="106" spans="1:20" ht="38.25">
      <c r="A106" s="51" t="s">
        <v>905</v>
      </c>
      <c r="B106" s="52">
        <v>94</v>
      </c>
      <c r="C106" s="52" t="s">
        <v>844</v>
      </c>
      <c r="D106" s="53">
        <f>INDEX('[4]8'!$C$6:$N$20,D$12,10)</f>
        <v>40</v>
      </c>
      <c r="E106" s="53">
        <f>INDEX('[4]8'!$C$6:$N$20,E$12,10)</f>
        <v>482</v>
      </c>
      <c r="F106" s="53">
        <f>INDEX('[4]8'!$C$6:$N$20,F$12,10)</f>
        <v>60</v>
      </c>
      <c r="G106" s="53">
        <f>INDEX('[4]8'!$C$6:$N$20,G$12,10)</f>
        <v>23</v>
      </c>
      <c r="H106" s="53">
        <f>INDEX('[4]8'!$C$6:$N$20,H$12,10)</f>
        <v>3</v>
      </c>
      <c r="I106" s="53">
        <f>INDEX('[4]8'!$C$6:$N$20,I$12,10)</f>
        <v>1</v>
      </c>
      <c r="J106" s="53">
        <f>INDEX('[4]8'!$C$6:$N$20,J$12,10)</f>
        <v>0</v>
      </c>
      <c r="K106" s="53">
        <f>INDEX('[4]8'!$C$6:$N$20,K$12,10)</f>
        <v>1</v>
      </c>
      <c r="L106" s="53">
        <f>INDEX('[4]8'!$C$6:$N$20,L$12,10)</f>
        <v>5</v>
      </c>
      <c r="M106" s="53">
        <f>INDEX('[4]8'!$C$6:$N$20,M$12,10)</f>
        <v>0</v>
      </c>
      <c r="N106" s="53">
        <f>INDEX('[4]8'!$C$6:$N$20,N$12,10)</f>
        <v>2</v>
      </c>
      <c r="O106" s="53">
        <f>INDEX('[4]8'!$C$6:$N$20,O$12,10)</f>
        <v>3</v>
      </c>
      <c r="P106" s="53">
        <f t="shared" si="14"/>
        <v>620</v>
      </c>
      <c r="Q106" s="53">
        <f>INDEX('[4]8'!$C$6:$N$20,Q$12,10)</f>
        <v>0</v>
      </c>
      <c r="R106" s="53">
        <f>INDEX('[4]8'!$C$6:$N$20,R$12,10)</f>
        <v>7</v>
      </c>
      <c r="S106" s="53">
        <f t="shared" si="15"/>
        <v>627</v>
      </c>
      <c r="T106" s="53">
        <v>0</v>
      </c>
    </row>
    <row r="107" spans="1:20" ht="25.5">
      <c r="A107" s="51" t="s">
        <v>906</v>
      </c>
      <c r="B107" s="52">
        <v>95</v>
      </c>
      <c r="C107" s="52" t="s">
        <v>907</v>
      </c>
      <c r="D107" s="53">
        <f>INDEX('[4]8'!$C$6:$N$20,D$12,11)</f>
        <v>5</v>
      </c>
      <c r="E107" s="53">
        <f>INDEX('[4]8'!$C$6:$N$20,E$12,11)</f>
        <v>480</v>
      </c>
      <c r="F107" s="53">
        <f>INDEX('[4]8'!$C$6:$N$20,F$12,11)</f>
        <v>110</v>
      </c>
      <c r="G107" s="53">
        <f>INDEX('[4]8'!$C$6:$N$20,G$12,11)</f>
        <v>20</v>
      </c>
      <c r="H107" s="53">
        <f>INDEX('[4]8'!$C$6:$N$20,H$12,11)</f>
        <v>5</v>
      </c>
      <c r="I107" s="53">
        <f>INDEX('[4]8'!$C$6:$N$20,I$12,11)</f>
        <v>3</v>
      </c>
      <c r="J107" s="53">
        <f>INDEX('[4]8'!$C$6:$N$20,J$12,11)</f>
        <v>4</v>
      </c>
      <c r="K107" s="53">
        <f>INDEX('[4]8'!$C$6:$N$20,K$12,11)</f>
        <v>1</v>
      </c>
      <c r="L107" s="53">
        <f>INDEX('[4]8'!$C$6:$N$20,L$12,11)</f>
        <v>0</v>
      </c>
      <c r="M107" s="53">
        <f>INDEX('[4]8'!$C$6:$N$20,M$12,11)</f>
        <v>4</v>
      </c>
      <c r="N107" s="53">
        <f>INDEX('[4]8'!$C$6:$N$20,N$12,11)</f>
        <v>5</v>
      </c>
      <c r="O107" s="53">
        <f>INDEX('[4]8'!$C$6:$N$20,O$12,11)</f>
        <v>10</v>
      </c>
      <c r="P107" s="53">
        <f t="shared" si="14"/>
        <v>647</v>
      </c>
      <c r="Q107" s="53">
        <f>INDEX('[4]8'!$C$6:$N$20,Q$12,11)</f>
        <v>0</v>
      </c>
      <c r="R107" s="53">
        <f>INDEX('[4]8'!$C$6:$N$20,R$12,11)</f>
        <v>8</v>
      </c>
      <c r="S107" s="53">
        <f t="shared" si="15"/>
        <v>655</v>
      </c>
      <c r="T107" s="53">
        <v>0</v>
      </c>
    </row>
    <row r="108" spans="1:20" ht="25.5">
      <c r="A108" s="51" t="s">
        <v>908</v>
      </c>
      <c r="B108" s="52">
        <v>96</v>
      </c>
      <c r="C108" s="52" t="s">
        <v>909</v>
      </c>
      <c r="D108" s="53">
        <f>INDEX('[4]8'!$C$6:$N$20,D$12,12)</f>
        <v>71</v>
      </c>
      <c r="E108" s="53">
        <f>INDEX('[4]8'!$C$6:$N$20,E$12,12)</f>
        <v>410</v>
      </c>
      <c r="F108" s="53">
        <f>INDEX('[4]8'!$C$6:$N$20,F$12,12)</f>
        <v>32</v>
      </c>
      <c r="G108" s="53">
        <f>INDEX('[4]8'!$C$6:$N$20,G$12,12)</f>
        <v>17</v>
      </c>
      <c r="H108" s="53">
        <f>INDEX('[4]8'!$C$6:$N$20,H$12,12)</f>
        <v>13</v>
      </c>
      <c r="I108" s="53">
        <f>INDEX('[4]8'!$C$6:$N$20,I$12,12)</f>
        <v>3</v>
      </c>
      <c r="J108" s="53">
        <f>INDEX('[4]8'!$C$6:$N$20,J$12,12)</f>
        <v>2</v>
      </c>
      <c r="K108" s="53">
        <f>INDEX('[4]8'!$C$6:$N$20,K$12,12)</f>
        <v>0</v>
      </c>
      <c r="L108" s="53">
        <f>INDEX('[4]8'!$C$6:$N$20,L$12,12)</f>
        <v>1</v>
      </c>
      <c r="M108" s="53">
        <f>INDEX('[4]8'!$C$6:$N$20,M$12,12)</f>
        <v>0</v>
      </c>
      <c r="N108" s="53">
        <f>INDEX('[4]8'!$C$6:$N$20,N$12,12)</f>
        <v>0</v>
      </c>
      <c r="O108" s="53">
        <f>INDEX('[4]8'!$C$6:$N$20,O$12,12)</f>
        <v>4</v>
      </c>
      <c r="P108" s="53">
        <f t="shared" si="14"/>
        <v>553</v>
      </c>
      <c r="Q108" s="53">
        <f>INDEX('[4]8'!$C$6:$N$20,Q$12,12)</f>
        <v>0</v>
      </c>
      <c r="R108" s="53">
        <f>INDEX('[4]8'!$C$6:$N$20,R$12,12)</f>
        <v>2</v>
      </c>
      <c r="S108" s="53">
        <f t="shared" si="15"/>
        <v>555</v>
      </c>
      <c r="T108" s="53">
        <v>0</v>
      </c>
    </row>
    <row r="109" spans="1:20" ht="38.25">
      <c r="A109" s="51" t="s">
        <v>910</v>
      </c>
      <c r="B109" s="52">
        <v>97</v>
      </c>
      <c r="C109" s="52" t="s">
        <v>911</v>
      </c>
      <c r="D109" s="53">
        <f>INDEX('[4]9'!$C$6:$N$20,D$12,1)</f>
        <v>12</v>
      </c>
      <c r="E109" s="53">
        <f>INDEX('[4]9'!$C$6:$N$20,E$12,1)</f>
        <v>568</v>
      </c>
      <c r="F109" s="53">
        <f>INDEX('[4]9'!$C$6:$N$20,F$12,1)</f>
        <v>18</v>
      </c>
      <c r="G109" s="53">
        <f>INDEX('[4]9'!$C$6:$N$20,G$12,1)</f>
        <v>4</v>
      </c>
      <c r="H109" s="53">
        <f>INDEX('[4]9'!$C$6:$N$20,H$12,1)</f>
        <v>0</v>
      </c>
      <c r="I109" s="53">
        <f>INDEX('[4]9'!$C$6:$N$20,I$12,1)</f>
        <v>0</v>
      </c>
      <c r="J109" s="53">
        <f>INDEX('[4]9'!$C$6:$N$20,J$12,1)</f>
        <v>0</v>
      </c>
      <c r="K109" s="53">
        <f>INDEX('[4]9'!$C$6:$N$20,K$12,1)</f>
        <v>0</v>
      </c>
      <c r="L109" s="53">
        <f>INDEX('[4]9'!$C$6:$N$20,L$12,1)</f>
        <v>0</v>
      </c>
      <c r="M109" s="53">
        <f>INDEX('[4]9'!$C$6:$N$20,M$12,1)</f>
        <v>0</v>
      </c>
      <c r="N109" s="53">
        <f>INDEX('[4]9'!$C$6:$N$20,N$12,1)</f>
        <v>0</v>
      </c>
      <c r="O109" s="53">
        <f>INDEX('[4]9'!$C$6:$N$20,O$12,1)</f>
        <v>2</v>
      </c>
      <c r="P109" s="53">
        <f>SUM(D109:O109)</f>
        <v>604</v>
      </c>
      <c r="Q109" s="53">
        <f>INDEX('[4]9'!$C$6:$N$20,Q$12,1)</f>
        <v>0</v>
      </c>
      <c r="R109" s="53">
        <f>INDEX('[4]9'!$C$6:$N$20,R$12,1)</f>
        <v>8</v>
      </c>
      <c r="S109" s="53">
        <f>SUM(P109:R109)</f>
        <v>612</v>
      </c>
      <c r="T109" s="53">
        <v>0</v>
      </c>
    </row>
    <row r="110" spans="1:20" ht="38.25">
      <c r="A110" s="51" t="s">
        <v>912</v>
      </c>
      <c r="B110" s="52">
        <v>98</v>
      </c>
      <c r="C110" s="52" t="s">
        <v>913</v>
      </c>
      <c r="D110" s="53">
        <f>INDEX('[4]9'!$C$6:$N$20,D$12,2)</f>
        <v>8</v>
      </c>
      <c r="E110" s="53">
        <f>INDEX('[4]9'!$C$6:$N$20,E$12,2)</f>
        <v>282</v>
      </c>
      <c r="F110" s="53">
        <f>INDEX('[4]9'!$C$6:$N$20,F$12,2)</f>
        <v>15</v>
      </c>
      <c r="G110" s="53">
        <f>INDEX('[4]9'!$C$6:$N$20,G$12,2)</f>
        <v>43</v>
      </c>
      <c r="H110" s="53">
        <f>INDEX('[4]9'!$C$6:$N$20,H$12,2)</f>
        <v>0</v>
      </c>
      <c r="I110" s="53">
        <f>INDEX('[4]9'!$C$6:$N$20,I$12,2)</f>
        <v>4</v>
      </c>
      <c r="J110" s="53">
        <f>INDEX('[4]9'!$C$6:$N$20,J$12,2)</f>
        <v>1</v>
      </c>
      <c r="K110" s="53">
        <f>INDEX('[4]9'!$C$6:$N$20,K$12,2)</f>
        <v>0</v>
      </c>
      <c r="L110" s="53">
        <f>INDEX('[4]9'!$C$6:$N$20,L$12,2)</f>
        <v>7</v>
      </c>
      <c r="M110" s="53">
        <f>INDEX('[4]9'!$C$6:$N$20,M$12,2)</f>
        <v>4</v>
      </c>
      <c r="N110" s="53">
        <f>INDEX('[4]9'!$C$6:$N$20,N$12,2)</f>
        <v>1</v>
      </c>
      <c r="O110" s="53">
        <f>INDEX('[4]9'!$C$6:$N$20,O$12,2)</f>
        <v>6</v>
      </c>
      <c r="P110" s="53">
        <f t="shared" ref="P110:P120" si="16">SUM(D110:O110)</f>
        <v>371</v>
      </c>
      <c r="Q110" s="53">
        <f>INDEX('[4]9'!$C$6:$N$20,Q$12,2)</f>
        <v>0</v>
      </c>
      <c r="R110" s="53">
        <f>INDEX('[4]9'!$C$6:$N$20,R$12,2)</f>
        <v>14</v>
      </c>
      <c r="S110" s="53">
        <f t="shared" ref="S110:S120" si="17">SUM(P110:R110)</f>
        <v>385</v>
      </c>
      <c r="T110" s="53">
        <v>0</v>
      </c>
    </row>
    <row r="111" spans="1:20" ht="51">
      <c r="A111" s="51" t="s">
        <v>914</v>
      </c>
      <c r="B111" s="52">
        <v>99</v>
      </c>
      <c r="C111" s="52" t="s">
        <v>915</v>
      </c>
      <c r="D111" s="53">
        <f>INDEX('[4]9'!$C$6:$N$20,D$12,3)</f>
        <v>7</v>
      </c>
      <c r="E111" s="53">
        <f>INDEX('[4]9'!$C$6:$N$20,E$12,3)</f>
        <v>376</v>
      </c>
      <c r="F111" s="53">
        <f>INDEX('[4]9'!$C$6:$N$20,F$12,3)</f>
        <v>36</v>
      </c>
      <c r="G111" s="53">
        <f>INDEX('[4]9'!$C$6:$N$20,G$12,3)</f>
        <v>10</v>
      </c>
      <c r="H111" s="53">
        <f>INDEX('[4]9'!$C$6:$N$20,H$12,3)</f>
        <v>1</v>
      </c>
      <c r="I111" s="53">
        <f>INDEX('[4]9'!$C$6:$N$20,I$12,3)</f>
        <v>2</v>
      </c>
      <c r="J111" s="53">
        <f>INDEX('[4]9'!$C$6:$N$20,J$12,3)</f>
        <v>2</v>
      </c>
      <c r="K111" s="53">
        <f>INDEX('[4]9'!$C$6:$N$20,K$12,3)</f>
        <v>1</v>
      </c>
      <c r="L111" s="53">
        <f>INDEX('[4]9'!$C$6:$N$20,L$12,3)</f>
        <v>1</v>
      </c>
      <c r="M111" s="53">
        <f>INDEX('[4]9'!$C$6:$N$20,M$12,3)</f>
        <v>0</v>
      </c>
      <c r="N111" s="53">
        <f>INDEX('[4]9'!$C$6:$N$20,N$12,3)</f>
        <v>0</v>
      </c>
      <c r="O111" s="53">
        <f>INDEX('[4]9'!$C$6:$N$20,O$12,3)</f>
        <v>2</v>
      </c>
      <c r="P111" s="53">
        <f t="shared" si="16"/>
        <v>438</v>
      </c>
      <c r="Q111" s="53">
        <f>INDEX('[4]9'!$C$6:$N$20,Q$12,3)</f>
        <v>0</v>
      </c>
      <c r="R111" s="53">
        <f>INDEX('[4]9'!$C$6:$N$20,R$12,3)</f>
        <v>0</v>
      </c>
      <c r="S111" s="53">
        <f t="shared" si="17"/>
        <v>438</v>
      </c>
      <c r="T111" s="53">
        <v>0</v>
      </c>
    </row>
    <row r="112" spans="1:20" ht="38.25">
      <c r="A112" s="51" t="s">
        <v>916</v>
      </c>
      <c r="B112" s="52">
        <v>100</v>
      </c>
      <c r="C112" s="52" t="s">
        <v>917</v>
      </c>
      <c r="D112" s="53">
        <f>INDEX('[4]9'!$C$6:$N$20,D$12,4)</f>
        <v>4</v>
      </c>
      <c r="E112" s="53">
        <f>INDEX('[4]9'!$C$6:$N$20,E$12,4)</f>
        <v>393</v>
      </c>
      <c r="F112" s="53">
        <f>INDEX('[4]9'!$C$6:$N$20,F$12,4)</f>
        <v>27</v>
      </c>
      <c r="G112" s="53">
        <f>INDEX('[4]9'!$C$6:$N$20,G$12,4)</f>
        <v>5</v>
      </c>
      <c r="H112" s="53">
        <f>INDEX('[4]9'!$C$6:$N$20,H$12,4)</f>
        <v>0</v>
      </c>
      <c r="I112" s="53">
        <f>INDEX('[4]9'!$C$6:$N$20,I$12,4)</f>
        <v>0</v>
      </c>
      <c r="J112" s="53">
        <f>INDEX('[4]9'!$C$6:$N$20,J$12,4)</f>
        <v>1</v>
      </c>
      <c r="K112" s="53">
        <f>INDEX('[4]9'!$C$6:$N$20,K$12,4)</f>
        <v>0</v>
      </c>
      <c r="L112" s="53">
        <f>INDEX('[4]9'!$C$6:$N$20,L$12,4)</f>
        <v>0</v>
      </c>
      <c r="M112" s="53">
        <f>INDEX('[4]9'!$C$6:$N$20,M$12,4)</f>
        <v>0</v>
      </c>
      <c r="N112" s="53">
        <f>INDEX('[4]9'!$C$6:$N$20,N$12,4)</f>
        <v>0</v>
      </c>
      <c r="O112" s="53">
        <f>INDEX('[4]9'!$C$6:$N$20,O$12,4)</f>
        <v>3</v>
      </c>
      <c r="P112" s="53">
        <f t="shared" si="16"/>
        <v>433</v>
      </c>
      <c r="Q112" s="53">
        <f>INDEX('[4]9'!$C$6:$N$20,Q$12,4)</f>
        <v>0</v>
      </c>
      <c r="R112" s="53">
        <f>INDEX('[4]9'!$C$6:$N$20,R$12,4)</f>
        <v>2</v>
      </c>
      <c r="S112" s="53">
        <f t="shared" si="17"/>
        <v>435</v>
      </c>
      <c r="T112" s="53">
        <v>0</v>
      </c>
    </row>
    <row r="113" spans="1:20" ht="51">
      <c r="A113" s="51" t="s">
        <v>918</v>
      </c>
      <c r="B113" s="52">
        <v>101</v>
      </c>
      <c r="C113" s="52" t="s">
        <v>919</v>
      </c>
      <c r="D113" s="53">
        <f>INDEX('[4]9'!$C$6:$N$20,D$12,5)</f>
        <v>11</v>
      </c>
      <c r="E113" s="53">
        <f>INDEX('[4]9'!$C$6:$N$20,E$12,5)</f>
        <v>488</v>
      </c>
      <c r="F113" s="53">
        <f>INDEX('[4]9'!$C$6:$N$20,F$12,5)</f>
        <v>47</v>
      </c>
      <c r="G113" s="53">
        <f>INDEX('[4]9'!$C$6:$N$20,G$12,5)</f>
        <v>5</v>
      </c>
      <c r="H113" s="53">
        <f>INDEX('[4]9'!$C$6:$N$20,H$12,5)</f>
        <v>0</v>
      </c>
      <c r="I113" s="53">
        <f>INDEX('[4]9'!$C$6:$N$20,I$12,5)</f>
        <v>2</v>
      </c>
      <c r="J113" s="53">
        <f>INDEX('[4]9'!$C$6:$N$20,J$12,5)</f>
        <v>0</v>
      </c>
      <c r="K113" s="53">
        <f>INDEX('[4]9'!$C$6:$N$20,K$12,5)</f>
        <v>0</v>
      </c>
      <c r="L113" s="53">
        <f>INDEX('[4]9'!$C$6:$N$20,L$12,5)</f>
        <v>1</v>
      </c>
      <c r="M113" s="53">
        <f>INDEX('[4]9'!$C$6:$N$20,M$12,5)</f>
        <v>2</v>
      </c>
      <c r="N113" s="53">
        <f>INDEX('[4]9'!$C$6:$N$20,N$12,5)</f>
        <v>3</v>
      </c>
      <c r="O113" s="53">
        <f>INDEX('[4]9'!$C$6:$N$20,O$12,5)</f>
        <v>12</v>
      </c>
      <c r="P113" s="53">
        <f t="shared" si="16"/>
        <v>571</v>
      </c>
      <c r="Q113" s="53">
        <f>INDEX('[4]9'!$C$6:$N$20,Q$12,5)</f>
        <v>0</v>
      </c>
      <c r="R113" s="53">
        <f>INDEX('[4]9'!$C$6:$N$20,R$12,5)</f>
        <v>6</v>
      </c>
      <c r="S113" s="53">
        <f t="shared" si="17"/>
        <v>577</v>
      </c>
      <c r="T113" s="53">
        <v>0</v>
      </c>
    </row>
    <row r="114" spans="1:20" ht="51">
      <c r="A114" s="51" t="s">
        <v>920</v>
      </c>
      <c r="B114" s="52">
        <v>102</v>
      </c>
      <c r="C114" s="52" t="s">
        <v>921</v>
      </c>
      <c r="D114" s="53">
        <f>INDEX('[4]9'!$C$6:$N$20,D$12,6)</f>
        <v>7</v>
      </c>
      <c r="E114" s="53">
        <f>INDEX('[4]9'!$C$6:$N$20,E$12,6)</f>
        <v>358</v>
      </c>
      <c r="F114" s="53">
        <f>INDEX('[4]9'!$C$6:$N$20,F$12,6)</f>
        <v>17</v>
      </c>
      <c r="G114" s="53">
        <f>INDEX('[4]9'!$C$6:$N$20,G$12,6)</f>
        <v>6</v>
      </c>
      <c r="H114" s="53">
        <f>INDEX('[4]9'!$C$6:$N$20,H$12,6)</f>
        <v>1</v>
      </c>
      <c r="I114" s="53">
        <f>INDEX('[4]9'!$C$6:$N$20,I$12,6)</f>
        <v>0</v>
      </c>
      <c r="J114" s="53">
        <f>INDEX('[4]9'!$C$6:$N$20,J$12,6)</f>
        <v>0</v>
      </c>
      <c r="K114" s="53">
        <f>INDEX('[4]9'!$C$6:$N$20,K$12,6)</f>
        <v>0</v>
      </c>
      <c r="L114" s="53">
        <f>INDEX('[4]9'!$C$6:$N$20,L$12,6)</f>
        <v>1</v>
      </c>
      <c r="M114" s="53">
        <f>INDEX('[4]9'!$C$6:$N$20,M$12,6)</f>
        <v>0</v>
      </c>
      <c r="N114" s="53">
        <f>INDEX('[4]9'!$C$6:$N$20,N$12,6)</f>
        <v>1</v>
      </c>
      <c r="O114" s="53">
        <f>INDEX('[4]9'!$C$6:$N$20,O$12,6)</f>
        <v>1</v>
      </c>
      <c r="P114" s="53">
        <f t="shared" si="16"/>
        <v>392</v>
      </c>
      <c r="Q114" s="53">
        <f>INDEX('[4]9'!$C$6:$N$20,Q$12,6)</f>
        <v>0</v>
      </c>
      <c r="R114" s="53">
        <f>INDEX('[4]9'!$C$6:$N$20,R$12,6)</f>
        <v>1</v>
      </c>
      <c r="S114" s="53">
        <f t="shared" si="17"/>
        <v>393</v>
      </c>
      <c r="T114" s="53">
        <v>0</v>
      </c>
    </row>
    <row r="115" spans="1:20" ht="38.25">
      <c r="A115" s="51" t="s">
        <v>922</v>
      </c>
      <c r="B115" s="52">
        <v>103</v>
      </c>
      <c r="C115" s="52" t="s">
        <v>923</v>
      </c>
      <c r="D115" s="53">
        <f>INDEX('[4]9'!$C$6:$N$20,D$12,7)</f>
        <v>8</v>
      </c>
      <c r="E115" s="53">
        <f>INDEX('[4]9'!$C$6:$N$20,E$12,7)</f>
        <v>180</v>
      </c>
      <c r="F115" s="53">
        <f>INDEX('[4]9'!$C$6:$N$20,F$12,7)</f>
        <v>85</v>
      </c>
      <c r="G115" s="53">
        <f>INDEX('[4]9'!$C$6:$N$20,G$12,7)</f>
        <v>7</v>
      </c>
      <c r="H115" s="53">
        <f>INDEX('[4]9'!$C$6:$N$20,H$12,7)</f>
        <v>1</v>
      </c>
      <c r="I115" s="53">
        <f>INDEX('[4]9'!$C$6:$N$20,I$12,7)</f>
        <v>2</v>
      </c>
      <c r="J115" s="53">
        <f>INDEX('[4]9'!$C$6:$N$20,J$12,7)</f>
        <v>1</v>
      </c>
      <c r="K115" s="53">
        <f>INDEX('[4]9'!$C$6:$N$20,K$12,7)</f>
        <v>0</v>
      </c>
      <c r="L115" s="53">
        <f>INDEX('[4]9'!$C$6:$N$20,L$12,7)</f>
        <v>3</v>
      </c>
      <c r="M115" s="53">
        <f>INDEX('[4]9'!$C$6:$N$20,M$12,7)</f>
        <v>0</v>
      </c>
      <c r="N115" s="53">
        <f>INDEX('[4]9'!$C$6:$N$20,N$12,7)</f>
        <v>6</v>
      </c>
      <c r="O115" s="53">
        <f>INDEX('[4]9'!$C$6:$N$20,O$12,7)</f>
        <v>11</v>
      </c>
      <c r="P115" s="53">
        <f t="shared" si="16"/>
        <v>304</v>
      </c>
      <c r="Q115" s="53">
        <f>INDEX('[4]9'!$C$6:$N$20,Q$12,7)</f>
        <v>0</v>
      </c>
      <c r="R115" s="53">
        <f>INDEX('[4]9'!$C$6:$N$20,R$12,7)</f>
        <v>14</v>
      </c>
      <c r="S115" s="53">
        <f t="shared" si="17"/>
        <v>318</v>
      </c>
      <c r="T115" s="53">
        <v>0</v>
      </c>
    </row>
    <row r="116" spans="1:20" ht="51">
      <c r="A116" s="51" t="s">
        <v>924</v>
      </c>
      <c r="B116" s="52">
        <v>104</v>
      </c>
      <c r="C116" s="52" t="s">
        <v>925</v>
      </c>
      <c r="D116" s="53">
        <f>INDEX('[4]9'!$C$6:$N$20,D$12,8)</f>
        <v>8</v>
      </c>
      <c r="E116" s="53">
        <f>INDEX('[4]9'!$C$6:$N$20,E$12,8)</f>
        <v>336</v>
      </c>
      <c r="F116" s="53">
        <f>INDEX('[4]9'!$C$6:$N$20,F$12,8)</f>
        <v>8</v>
      </c>
      <c r="G116" s="53">
        <f>INDEX('[4]9'!$C$6:$N$20,G$12,8)</f>
        <v>32</v>
      </c>
      <c r="H116" s="53">
        <f>INDEX('[4]9'!$C$6:$N$20,H$12,8)</f>
        <v>4</v>
      </c>
      <c r="I116" s="53">
        <f>INDEX('[4]9'!$C$6:$N$20,I$12,8)</f>
        <v>0</v>
      </c>
      <c r="J116" s="53">
        <f>INDEX('[4]9'!$C$6:$N$20,J$12,8)</f>
        <v>0</v>
      </c>
      <c r="K116" s="53">
        <f>INDEX('[4]9'!$C$6:$N$20,K$12,8)</f>
        <v>0</v>
      </c>
      <c r="L116" s="53">
        <f>INDEX('[4]9'!$C$6:$N$20,L$12,8)</f>
        <v>0</v>
      </c>
      <c r="M116" s="53">
        <f>INDEX('[4]9'!$C$6:$N$20,M$12,8)</f>
        <v>0</v>
      </c>
      <c r="N116" s="53">
        <f>INDEX('[4]9'!$C$6:$N$20,N$12,8)</f>
        <v>0</v>
      </c>
      <c r="O116" s="53">
        <f>INDEX('[4]9'!$C$6:$N$20,O$12,8)</f>
        <v>1</v>
      </c>
      <c r="P116" s="53">
        <f t="shared" si="16"/>
        <v>389</v>
      </c>
      <c r="Q116" s="53">
        <f>INDEX('[4]9'!$C$6:$N$20,Q$12,8)</f>
        <v>0</v>
      </c>
      <c r="R116" s="53">
        <f>INDEX('[4]9'!$C$6:$N$20,R$12,8)</f>
        <v>0</v>
      </c>
      <c r="S116" s="53">
        <f t="shared" si="17"/>
        <v>389</v>
      </c>
      <c r="T116" s="53">
        <v>0</v>
      </c>
    </row>
    <row r="117" spans="1:20" ht="25.5">
      <c r="A117" s="51" t="s">
        <v>926</v>
      </c>
      <c r="B117" s="52">
        <v>105</v>
      </c>
      <c r="C117" s="52" t="s">
        <v>927</v>
      </c>
      <c r="D117" s="53">
        <f>INDEX('[4]9'!$C$6:$N$20,D$12,9)</f>
        <v>8</v>
      </c>
      <c r="E117" s="53">
        <f>INDEX('[4]9'!$C$6:$N$20,E$12,9)</f>
        <v>248</v>
      </c>
      <c r="F117" s="53">
        <f>INDEX('[4]9'!$C$6:$N$20,F$12,9)</f>
        <v>30</v>
      </c>
      <c r="G117" s="53">
        <f>INDEX('[4]9'!$C$6:$N$20,G$12,9)</f>
        <v>26</v>
      </c>
      <c r="H117" s="53">
        <f>INDEX('[4]9'!$C$6:$N$20,H$12,9)</f>
        <v>0</v>
      </c>
      <c r="I117" s="53">
        <f>INDEX('[4]9'!$C$6:$N$20,I$12,9)</f>
        <v>2</v>
      </c>
      <c r="J117" s="53">
        <f>INDEX('[4]9'!$C$6:$N$20,J$12,9)</f>
        <v>0</v>
      </c>
      <c r="K117" s="53">
        <f>INDEX('[4]9'!$C$6:$N$20,K$12,9)</f>
        <v>1</v>
      </c>
      <c r="L117" s="53">
        <f>INDEX('[4]9'!$C$6:$N$20,L$12,9)</f>
        <v>2</v>
      </c>
      <c r="M117" s="53">
        <f>INDEX('[4]9'!$C$6:$N$20,M$12,9)</f>
        <v>0</v>
      </c>
      <c r="N117" s="53">
        <f>INDEX('[4]9'!$C$6:$N$20,N$12,9)</f>
        <v>4</v>
      </c>
      <c r="O117" s="53">
        <f>INDEX('[4]9'!$C$6:$N$20,O$12,9)</f>
        <v>3</v>
      </c>
      <c r="P117" s="53">
        <f t="shared" si="16"/>
        <v>324</v>
      </c>
      <c r="Q117" s="53">
        <f>INDEX('[4]9'!$C$6:$N$20,Q$12,9)</f>
        <v>0</v>
      </c>
      <c r="R117" s="53">
        <f>INDEX('[4]9'!$C$6:$N$20,R$12,9)</f>
        <v>2</v>
      </c>
      <c r="S117" s="53">
        <f t="shared" si="17"/>
        <v>326</v>
      </c>
      <c r="T117" s="53">
        <v>0</v>
      </c>
    </row>
    <row r="118" spans="1:20" ht="25.5">
      <c r="A118" s="51" t="s">
        <v>928</v>
      </c>
      <c r="B118" s="52">
        <v>106</v>
      </c>
      <c r="C118" s="52" t="s">
        <v>929</v>
      </c>
      <c r="D118" s="53">
        <f>INDEX('[4]9'!$C$6:$N$20,D$12,10)</f>
        <v>12</v>
      </c>
      <c r="E118" s="53">
        <f>INDEX('[4]9'!$C$6:$N$20,E$12,10)</f>
        <v>326</v>
      </c>
      <c r="F118" s="53">
        <f>INDEX('[4]9'!$C$6:$N$20,F$12,10)</f>
        <v>30</v>
      </c>
      <c r="G118" s="53">
        <f>INDEX('[4]9'!$C$6:$N$20,G$12,10)</f>
        <v>1</v>
      </c>
      <c r="H118" s="53">
        <f>INDEX('[4]9'!$C$6:$N$20,H$12,10)</f>
        <v>4</v>
      </c>
      <c r="I118" s="53">
        <f>INDEX('[4]9'!$C$6:$N$20,I$12,10)</f>
        <v>0</v>
      </c>
      <c r="J118" s="53">
        <f>INDEX('[4]9'!$C$6:$N$20,J$12,10)</f>
        <v>0</v>
      </c>
      <c r="K118" s="53">
        <f>INDEX('[4]9'!$C$6:$N$20,K$12,10)</f>
        <v>0</v>
      </c>
      <c r="L118" s="53">
        <f>INDEX('[4]9'!$C$6:$N$20,L$12,10)</f>
        <v>3</v>
      </c>
      <c r="M118" s="53">
        <f>INDEX('[4]9'!$C$6:$N$20,M$12,10)</f>
        <v>4</v>
      </c>
      <c r="N118" s="53">
        <f>INDEX('[4]9'!$C$6:$N$20,N$12,10)</f>
        <v>1</v>
      </c>
      <c r="O118" s="53">
        <f>INDEX('[4]9'!$C$6:$N$20,O$12,10)</f>
        <v>7</v>
      </c>
      <c r="P118" s="53">
        <f t="shared" si="16"/>
        <v>388</v>
      </c>
      <c r="Q118" s="53">
        <f>INDEX('[4]9'!$C$6:$N$20,Q$12,10)</f>
        <v>0</v>
      </c>
      <c r="R118" s="53">
        <f>INDEX('[4]9'!$C$6:$N$20,R$12,10)</f>
        <v>16</v>
      </c>
      <c r="S118" s="53">
        <f t="shared" si="17"/>
        <v>404</v>
      </c>
      <c r="T118" s="53">
        <v>0</v>
      </c>
    </row>
    <row r="119" spans="1:20" ht="25.5">
      <c r="A119" s="51" t="s">
        <v>930</v>
      </c>
      <c r="B119" s="52">
        <v>107</v>
      </c>
      <c r="C119" s="52" t="s">
        <v>931</v>
      </c>
      <c r="D119" s="53">
        <f>INDEX('[4]9'!$C$6:$N$20,D$12,11)</f>
        <v>10</v>
      </c>
      <c r="E119" s="53">
        <f>INDEX('[4]9'!$C$6:$N$20,E$12,11)</f>
        <v>208</v>
      </c>
      <c r="F119" s="53">
        <f>INDEX('[4]9'!$C$6:$N$20,F$12,11)</f>
        <v>145</v>
      </c>
      <c r="G119" s="53">
        <f>INDEX('[4]9'!$C$6:$N$20,G$12,11)</f>
        <v>32</v>
      </c>
      <c r="H119" s="53">
        <f>INDEX('[4]9'!$C$6:$N$20,H$12,11)</f>
        <v>2</v>
      </c>
      <c r="I119" s="53">
        <f>INDEX('[4]9'!$C$6:$N$20,I$12,11)</f>
        <v>2</v>
      </c>
      <c r="J119" s="53">
        <f>INDEX('[4]9'!$C$6:$N$20,J$12,11)</f>
        <v>3</v>
      </c>
      <c r="K119" s="53">
        <f>INDEX('[4]9'!$C$6:$N$20,K$12,11)</f>
        <v>0</v>
      </c>
      <c r="L119" s="53">
        <f>INDEX('[4]9'!$C$6:$N$20,L$12,11)</f>
        <v>3</v>
      </c>
      <c r="M119" s="53">
        <f>INDEX('[4]9'!$C$6:$N$20,M$12,11)</f>
        <v>0</v>
      </c>
      <c r="N119" s="53">
        <f>INDEX('[4]9'!$C$6:$N$20,N$12,11)</f>
        <v>6</v>
      </c>
      <c r="O119" s="53">
        <f>INDEX('[4]9'!$C$6:$N$20,O$12,11)</f>
        <v>2</v>
      </c>
      <c r="P119" s="53">
        <f t="shared" si="16"/>
        <v>413</v>
      </c>
      <c r="Q119" s="53">
        <f>INDEX('[4]9'!$C$6:$N$20,Q$12,11)</f>
        <v>0</v>
      </c>
      <c r="R119" s="53">
        <f>INDEX('[4]9'!$C$6:$N$20,R$12,11)</f>
        <v>11</v>
      </c>
      <c r="S119" s="53">
        <f t="shared" si="17"/>
        <v>424</v>
      </c>
      <c r="T119" s="53">
        <v>0</v>
      </c>
    </row>
    <row r="120" spans="1:20" ht="38.25">
      <c r="A120" s="51" t="s">
        <v>932</v>
      </c>
      <c r="B120" s="52">
        <v>108</v>
      </c>
      <c r="C120" s="52" t="s">
        <v>933</v>
      </c>
      <c r="D120" s="53">
        <f>INDEX('[4]9'!$C$6:$N$20,D$12,12)</f>
        <v>4</v>
      </c>
      <c r="E120" s="53">
        <f>INDEX('[4]9'!$C$6:$N$20,E$12,12)</f>
        <v>446</v>
      </c>
      <c r="F120" s="53">
        <f>INDEX('[4]9'!$C$6:$N$20,F$12,12)</f>
        <v>25</v>
      </c>
      <c r="G120" s="53">
        <f>INDEX('[4]9'!$C$6:$N$20,G$12,12)</f>
        <v>20</v>
      </c>
      <c r="H120" s="53">
        <f>INDEX('[4]9'!$C$6:$N$20,H$12,12)</f>
        <v>1</v>
      </c>
      <c r="I120" s="53">
        <f>INDEX('[4]9'!$C$6:$N$20,I$12,12)</f>
        <v>1</v>
      </c>
      <c r="J120" s="53">
        <f>INDEX('[4]9'!$C$6:$N$20,J$12,12)</f>
        <v>1</v>
      </c>
      <c r="K120" s="53">
        <f>INDEX('[4]9'!$C$6:$N$20,K$12,12)</f>
        <v>1</v>
      </c>
      <c r="L120" s="53">
        <f>INDEX('[4]9'!$C$6:$N$20,L$12,12)</f>
        <v>4</v>
      </c>
      <c r="M120" s="53">
        <f>INDEX('[4]9'!$C$6:$N$20,M$12,12)</f>
        <v>1</v>
      </c>
      <c r="N120" s="53">
        <f>INDEX('[4]9'!$C$6:$N$20,N$12,12)</f>
        <v>0</v>
      </c>
      <c r="O120" s="53">
        <f>INDEX('[4]9'!$C$6:$N$20,O$12,12)</f>
        <v>6</v>
      </c>
      <c r="P120" s="53">
        <f t="shared" si="16"/>
        <v>510</v>
      </c>
      <c r="Q120" s="53">
        <f>INDEX('[4]9'!$C$6:$N$20,Q$12,12)</f>
        <v>0</v>
      </c>
      <c r="R120" s="53">
        <f>INDEX('[4]9'!$C$6:$N$20,R$12,12)</f>
        <v>8</v>
      </c>
      <c r="S120" s="53">
        <f t="shared" si="17"/>
        <v>518</v>
      </c>
      <c r="T120" s="53">
        <v>0</v>
      </c>
    </row>
    <row r="121" spans="1:20" ht="25.5">
      <c r="A121" s="51" t="s">
        <v>934</v>
      </c>
      <c r="B121" s="52">
        <v>109</v>
      </c>
      <c r="C121" s="52" t="s">
        <v>935</v>
      </c>
      <c r="D121" s="53">
        <f>INDEX('[4]10'!$C$6:$N$20,D$12,1)</f>
        <v>0</v>
      </c>
      <c r="E121" s="53">
        <f>INDEX('[4]10'!$C$6:$N$20,E$12,1)</f>
        <v>321</v>
      </c>
      <c r="F121" s="53">
        <f>INDEX('[4]10'!$C$6:$N$20,F$12,1)</f>
        <v>16</v>
      </c>
      <c r="G121" s="53">
        <f>INDEX('[4]10'!$C$6:$N$20,G$12,1)</f>
        <v>12</v>
      </c>
      <c r="H121" s="53">
        <f>INDEX('[4]10'!$C$6:$N$20,H$12,1)</f>
        <v>0</v>
      </c>
      <c r="I121" s="53">
        <f>INDEX('[4]10'!$C$6:$N$20,I$12,1)</f>
        <v>0</v>
      </c>
      <c r="J121" s="53">
        <f>INDEX('[4]10'!$C$6:$N$20,J$12,1)</f>
        <v>0</v>
      </c>
      <c r="K121" s="53">
        <f>INDEX('[4]10'!$C$6:$N$20,K$12,1)</f>
        <v>0</v>
      </c>
      <c r="L121" s="53">
        <f>INDEX('[4]10'!$C$6:$N$20,L$12,1)</f>
        <v>0</v>
      </c>
      <c r="M121" s="53">
        <f>INDEX('[4]10'!$C$6:$N$20,M$12,1)</f>
        <v>0</v>
      </c>
      <c r="N121" s="53">
        <f>INDEX('[4]10'!$C$6:$N$20,N$12,1)</f>
        <v>1</v>
      </c>
      <c r="O121" s="53">
        <f>INDEX('[4]10'!$C$6:$N$20,O$12,1)</f>
        <v>0</v>
      </c>
      <c r="P121" s="53">
        <f>SUM(D121:O121)</f>
        <v>350</v>
      </c>
      <c r="Q121" s="53">
        <f>INDEX('[4]10'!$C$6:$N$20,Q$12,1)</f>
        <v>0</v>
      </c>
      <c r="R121" s="53">
        <f>INDEX('[4]10'!$C$6:$N$20,R$12,1)</f>
        <v>1</v>
      </c>
      <c r="S121" s="53">
        <f>SUM(P121:R121)</f>
        <v>351</v>
      </c>
      <c r="T121" s="53">
        <v>0</v>
      </c>
    </row>
    <row r="122" spans="1:20" ht="25.5">
      <c r="A122" s="51" t="s">
        <v>936</v>
      </c>
      <c r="B122" s="52">
        <v>110</v>
      </c>
      <c r="C122" s="52" t="s">
        <v>937</v>
      </c>
      <c r="D122" s="53">
        <f>INDEX('[4]10'!$C$6:$N$20,D$12,2)</f>
        <v>4</v>
      </c>
      <c r="E122" s="53">
        <f>INDEX('[4]10'!$C$6:$N$20,E$12,2)</f>
        <v>446</v>
      </c>
      <c r="F122" s="53">
        <f>INDEX('[4]10'!$C$6:$N$20,F$12,2)</f>
        <v>25</v>
      </c>
      <c r="G122" s="53">
        <f>INDEX('[4]10'!$C$6:$N$20,G$12,2)</f>
        <v>25</v>
      </c>
      <c r="H122" s="53">
        <f>INDEX('[4]10'!$C$6:$N$20,H$12,2)</f>
        <v>6</v>
      </c>
      <c r="I122" s="53">
        <f>INDEX('[4]10'!$C$6:$N$20,I$12,2)</f>
        <v>2</v>
      </c>
      <c r="J122" s="53">
        <f>INDEX('[4]10'!$C$6:$N$20,J$12,2)</f>
        <v>2</v>
      </c>
      <c r="K122" s="53">
        <f>INDEX('[4]10'!$C$6:$N$20,K$12,2)</f>
        <v>0</v>
      </c>
      <c r="L122" s="53">
        <f>INDEX('[4]10'!$C$6:$N$20,L$12,2)</f>
        <v>0</v>
      </c>
      <c r="M122" s="53">
        <f>INDEX('[4]10'!$C$6:$N$20,M$12,2)</f>
        <v>4</v>
      </c>
      <c r="N122" s="53">
        <f>INDEX('[4]10'!$C$6:$N$20,N$12,2)</f>
        <v>1</v>
      </c>
      <c r="O122" s="53">
        <f>INDEX('[4]10'!$C$6:$N$20,O$12,2)</f>
        <v>9</v>
      </c>
      <c r="P122" s="53">
        <f t="shared" ref="P122:P132" si="18">SUM(D122:O122)</f>
        <v>524</v>
      </c>
      <c r="Q122" s="53">
        <f>INDEX('[4]10'!$C$6:$N$20,Q$12,2)</f>
        <v>0</v>
      </c>
      <c r="R122" s="53">
        <f>INDEX('[4]10'!$C$6:$N$20,R$12,2)</f>
        <v>7</v>
      </c>
      <c r="S122" s="53">
        <f t="shared" ref="S122:S132" si="19">SUM(P122:R122)</f>
        <v>531</v>
      </c>
      <c r="T122" s="53">
        <v>0</v>
      </c>
    </row>
    <row r="123" spans="1:20" ht="38.25">
      <c r="A123" s="51" t="s">
        <v>938</v>
      </c>
      <c r="B123" s="52">
        <v>111</v>
      </c>
      <c r="C123" s="52" t="s">
        <v>939</v>
      </c>
      <c r="D123" s="53">
        <f>INDEX('[4]10'!$C$6:$N$20,D$12,3)</f>
        <v>2</v>
      </c>
      <c r="E123" s="53">
        <f>INDEX('[4]10'!$C$6:$N$20,E$12,3)</f>
        <v>693</v>
      </c>
      <c r="F123" s="53">
        <f>INDEX('[4]10'!$C$6:$N$20,F$12,3)</f>
        <v>30</v>
      </c>
      <c r="G123" s="53">
        <f>INDEX('[4]10'!$C$6:$N$20,G$12,3)</f>
        <v>40</v>
      </c>
      <c r="H123" s="53">
        <f>INDEX('[4]10'!$C$6:$N$20,H$12,3)</f>
        <v>2</v>
      </c>
      <c r="I123" s="53">
        <f>INDEX('[4]10'!$C$6:$N$20,I$12,3)</f>
        <v>1</v>
      </c>
      <c r="J123" s="53">
        <f>INDEX('[4]10'!$C$6:$N$20,J$12,3)</f>
        <v>0</v>
      </c>
      <c r="K123" s="53">
        <f>INDEX('[4]10'!$C$6:$N$20,K$12,3)</f>
        <v>0</v>
      </c>
      <c r="L123" s="53">
        <f>INDEX('[4]10'!$C$6:$N$20,L$12,3)</f>
        <v>0</v>
      </c>
      <c r="M123" s="53">
        <f>INDEX('[4]10'!$C$6:$N$20,M$12,3)</f>
        <v>0</v>
      </c>
      <c r="N123" s="53">
        <f>INDEX('[4]10'!$C$6:$N$20,N$12,3)</f>
        <v>0</v>
      </c>
      <c r="O123" s="53">
        <f>INDEX('[4]10'!$C$6:$N$20,O$12,3)</f>
        <v>0</v>
      </c>
      <c r="P123" s="53">
        <f t="shared" si="18"/>
        <v>768</v>
      </c>
      <c r="Q123" s="53">
        <f>INDEX('[4]10'!$C$6:$N$20,Q$12,3)</f>
        <v>0</v>
      </c>
      <c r="R123" s="53">
        <f>INDEX('[4]10'!$C$6:$N$20,R$12,3)</f>
        <v>0</v>
      </c>
      <c r="S123" s="53">
        <f t="shared" si="19"/>
        <v>768</v>
      </c>
      <c r="T123" s="53">
        <v>0</v>
      </c>
    </row>
    <row r="124" spans="1:20" ht="38.25">
      <c r="A124" s="51" t="s">
        <v>940</v>
      </c>
      <c r="B124" s="52">
        <v>112</v>
      </c>
      <c r="C124" s="52" t="s">
        <v>941</v>
      </c>
      <c r="D124" s="53">
        <f>INDEX('[4]10'!$C$6:$N$20,D$12,4)</f>
        <v>3</v>
      </c>
      <c r="E124" s="53">
        <f>INDEX('[4]10'!$C$6:$N$20,E$12,4)</f>
        <v>278</v>
      </c>
      <c r="F124" s="53">
        <f>INDEX('[4]10'!$C$6:$N$20,F$12,4)</f>
        <v>185</v>
      </c>
      <c r="G124" s="53">
        <f>INDEX('[4]10'!$C$6:$N$20,G$12,4)</f>
        <v>23</v>
      </c>
      <c r="H124" s="53">
        <f>INDEX('[4]10'!$C$6:$N$20,H$12,4)</f>
        <v>4</v>
      </c>
      <c r="I124" s="53">
        <f>INDEX('[4]10'!$C$6:$N$20,I$12,4)</f>
        <v>1</v>
      </c>
      <c r="J124" s="53">
        <f>INDEX('[4]10'!$C$6:$N$20,J$12,4)</f>
        <v>1</v>
      </c>
      <c r="K124" s="53">
        <f>INDEX('[4]10'!$C$6:$N$20,K$12,4)</f>
        <v>2</v>
      </c>
      <c r="L124" s="53">
        <f>INDEX('[4]10'!$C$6:$N$20,L$12,4)</f>
        <v>1</v>
      </c>
      <c r="M124" s="53">
        <f>INDEX('[4]10'!$C$6:$N$20,M$12,4)</f>
        <v>2</v>
      </c>
      <c r="N124" s="53">
        <f>INDEX('[4]10'!$C$6:$N$20,N$12,4)</f>
        <v>4</v>
      </c>
      <c r="O124" s="53">
        <f>INDEX('[4]10'!$C$6:$N$20,O$12,4)</f>
        <v>1</v>
      </c>
      <c r="P124" s="53">
        <f t="shared" si="18"/>
        <v>505</v>
      </c>
      <c r="Q124" s="53">
        <f>INDEX('[4]10'!$C$6:$N$20,Q$12,4)</f>
        <v>0</v>
      </c>
      <c r="R124" s="53">
        <f>INDEX('[4]10'!$C$6:$N$20,R$12,4)</f>
        <v>2</v>
      </c>
      <c r="S124" s="53">
        <f t="shared" si="19"/>
        <v>507</v>
      </c>
      <c r="T124" s="53">
        <v>0</v>
      </c>
    </row>
    <row r="125" spans="1:20" ht="38.25">
      <c r="A125" s="51" t="s">
        <v>942</v>
      </c>
      <c r="B125" s="52">
        <v>113</v>
      </c>
      <c r="C125" s="52" t="s">
        <v>943</v>
      </c>
      <c r="D125" s="53">
        <f>INDEX('[4]10'!$C$6:$N$20,D$12,5)</f>
        <v>1</v>
      </c>
      <c r="E125" s="53">
        <f>INDEX('[4]10'!$C$6:$N$20,E$12,5)</f>
        <v>333</v>
      </c>
      <c r="F125" s="53">
        <f>INDEX('[4]10'!$C$6:$N$20,F$12,5)</f>
        <v>40</v>
      </c>
      <c r="G125" s="53">
        <f>INDEX('[4]10'!$C$6:$N$20,G$12,5)</f>
        <v>48</v>
      </c>
      <c r="H125" s="53">
        <f>INDEX('[4]10'!$C$6:$N$20,H$12,5)</f>
        <v>0</v>
      </c>
      <c r="I125" s="53">
        <f>INDEX('[4]10'!$C$6:$N$20,I$12,5)</f>
        <v>0</v>
      </c>
      <c r="J125" s="53">
        <f>INDEX('[4]10'!$C$6:$N$20,J$12,5)</f>
        <v>0</v>
      </c>
      <c r="K125" s="53">
        <f>INDEX('[4]10'!$C$6:$N$20,K$12,5)</f>
        <v>0</v>
      </c>
      <c r="L125" s="53">
        <f>INDEX('[4]10'!$C$6:$N$20,L$12,5)</f>
        <v>0</v>
      </c>
      <c r="M125" s="53">
        <f>INDEX('[4]10'!$C$6:$N$20,M$12,5)</f>
        <v>0</v>
      </c>
      <c r="N125" s="53">
        <f>INDEX('[4]10'!$C$6:$N$20,N$12,5)</f>
        <v>0</v>
      </c>
      <c r="O125" s="53">
        <f>INDEX('[4]10'!$C$6:$N$20,O$12,5)</f>
        <v>0</v>
      </c>
      <c r="P125" s="53">
        <f t="shared" si="18"/>
        <v>422</v>
      </c>
      <c r="Q125" s="53">
        <f>INDEX('[4]10'!$C$6:$N$20,Q$12,5)</f>
        <v>0</v>
      </c>
      <c r="R125" s="53">
        <f>INDEX('[4]10'!$C$6:$N$20,R$12,5)</f>
        <v>0</v>
      </c>
      <c r="S125" s="53">
        <f t="shared" si="19"/>
        <v>422</v>
      </c>
      <c r="T125" s="53">
        <v>0</v>
      </c>
    </row>
    <row r="126" spans="1:20" ht="38.25">
      <c r="A126" s="51" t="s">
        <v>944</v>
      </c>
      <c r="B126" s="52">
        <v>114</v>
      </c>
      <c r="C126" s="52" t="s">
        <v>945</v>
      </c>
      <c r="D126" s="53">
        <f>INDEX('[4]10'!$C$6:$N$20,D$12,6)</f>
        <v>21</v>
      </c>
      <c r="E126" s="53">
        <f>INDEX('[4]10'!$C$6:$N$20,E$12,6)</f>
        <v>537</v>
      </c>
      <c r="F126" s="53">
        <f>INDEX('[4]10'!$C$6:$N$20,F$12,6)</f>
        <v>57</v>
      </c>
      <c r="G126" s="53">
        <f>INDEX('[4]10'!$C$6:$N$20,G$12,6)</f>
        <v>34</v>
      </c>
      <c r="H126" s="53">
        <f>INDEX('[4]10'!$C$6:$N$20,H$12,6)</f>
        <v>7</v>
      </c>
      <c r="I126" s="53">
        <f>INDEX('[4]10'!$C$6:$N$20,I$12,6)</f>
        <v>2</v>
      </c>
      <c r="J126" s="53">
        <f>INDEX('[4]10'!$C$6:$N$20,J$12,6)</f>
        <v>2</v>
      </c>
      <c r="K126" s="53">
        <f>INDEX('[4]10'!$C$6:$N$20,K$12,6)</f>
        <v>2</v>
      </c>
      <c r="L126" s="53">
        <f>INDEX('[4]10'!$C$6:$N$20,L$12,6)</f>
        <v>6</v>
      </c>
      <c r="M126" s="53">
        <f>INDEX('[4]10'!$C$6:$N$20,M$12,6)</f>
        <v>5</v>
      </c>
      <c r="N126" s="53">
        <f>INDEX('[4]10'!$C$6:$N$20,N$12,6)</f>
        <v>5</v>
      </c>
      <c r="O126" s="53">
        <f>INDEX('[4]10'!$C$6:$N$20,O$12,6)</f>
        <v>9</v>
      </c>
      <c r="P126" s="53">
        <f t="shared" si="18"/>
        <v>687</v>
      </c>
      <c r="Q126" s="53">
        <f>INDEX('[4]10'!$C$6:$N$20,Q$12,6)</f>
        <v>0</v>
      </c>
      <c r="R126" s="53">
        <f>INDEX('[4]10'!$C$6:$N$20,R$12,6)</f>
        <v>15</v>
      </c>
      <c r="S126" s="53">
        <f t="shared" si="19"/>
        <v>702</v>
      </c>
      <c r="T126" s="53">
        <v>0</v>
      </c>
    </row>
    <row r="127" spans="1:20" ht="38.25">
      <c r="A127" s="51" t="s">
        <v>946</v>
      </c>
      <c r="B127" s="52">
        <v>115</v>
      </c>
      <c r="C127" s="52" t="s">
        <v>947</v>
      </c>
      <c r="D127" s="53">
        <f>INDEX('[4]10'!$C$6:$N$20,D$12,7)</f>
        <v>13</v>
      </c>
      <c r="E127" s="53">
        <f>INDEX('[4]10'!$C$6:$N$20,E$12,7)</f>
        <v>469</v>
      </c>
      <c r="F127" s="53">
        <f>INDEX('[4]10'!$C$6:$N$20,F$12,7)</f>
        <v>32</v>
      </c>
      <c r="G127" s="53">
        <f>INDEX('[4]10'!$C$6:$N$20,G$12,7)</f>
        <v>15</v>
      </c>
      <c r="H127" s="53">
        <f>INDEX('[4]10'!$C$6:$N$20,H$12,7)</f>
        <v>3</v>
      </c>
      <c r="I127" s="53">
        <f>INDEX('[4]10'!$C$6:$N$20,I$12,7)</f>
        <v>2</v>
      </c>
      <c r="J127" s="53">
        <f>INDEX('[4]10'!$C$6:$N$20,J$12,7)</f>
        <v>2</v>
      </c>
      <c r="K127" s="53">
        <f>INDEX('[4]10'!$C$6:$N$20,K$12,7)</f>
        <v>1</v>
      </c>
      <c r="L127" s="53">
        <f>INDEX('[4]10'!$C$6:$N$20,L$12,7)</f>
        <v>0</v>
      </c>
      <c r="M127" s="53">
        <f>INDEX('[4]10'!$C$6:$N$20,M$12,7)</f>
        <v>1</v>
      </c>
      <c r="N127" s="53">
        <f>INDEX('[4]10'!$C$6:$N$20,N$12,7)</f>
        <v>5</v>
      </c>
      <c r="O127" s="53">
        <f>INDEX('[4]10'!$C$6:$N$20,O$12,7)</f>
        <v>3</v>
      </c>
      <c r="P127" s="53">
        <f t="shared" si="18"/>
        <v>546</v>
      </c>
      <c r="Q127" s="53">
        <f>INDEX('[4]10'!$C$6:$N$20,Q$12,7)</f>
        <v>0</v>
      </c>
      <c r="R127" s="53">
        <f>INDEX('[4]10'!$C$6:$N$20,R$12,7)</f>
        <v>10</v>
      </c>
      <c r="S127" s="53">
        <f t="shared" si="19"/>
        <v>556</v>
      </c>
      <c r="T127" s="53">
        <v>0</v>
      </c>
    </row>
    <row r="128" spans="1:20" ht="25.5">
      <c r="A128" s="51" t="s">
        <v>948</v>
      </c>
      <c r="B128" s="52">
        <v>116</v>
      </c>
      <c r="C128" s="52" t="s">
        <v>949</v>
      </c>
      <c r="D128" s="53">
        <f>INDEX('[4]10'!$C$6:$N$20,D$12,8)</f>
        <v>17</v>
      </c>
      <c r="E128" s="53">
        <f>INDEX('[4]10'!$C$6:$N$20,E$12,8)</f>
        <v>425</v>
      </c>
      <c r="F128" s="53">
        <f>INDEX('[4]10'!$C$6:$N$20,F$12,8)</f>
        <v>26</v>
      </c>
      <c r="G128" s="53">
        <f>INDEX('[4]10'!$C$6:$N$20,G$12,8)</f>
        <v>0</v>
      </c>
      <c r="H128" s="53">
        <f>INDEX('[4]10'!$C$6:$N$20,H$12,8)</f>
        <v>0</v>
      </c>
      <c r="I128" s="53">
        <f>INDEX('[4]10'!$C$6:$N$20,I$12,8)</f>
        <v>1</v>
      </c>
      <c r="J128" s="53">
        <f>INDEX('[4]10'!$C$6:$N$20,J$12,8)</f>
        <v>0</v>
      </c>
      <c r="K128" s="53">
        <f>INDEX('[4]10'!$C$6:$N$20,K$12,8)</f>
        <v>0</v>
      </c>
      <c r="L128" s="53">
        <f>INDEX('[4]10'!$C$6:$N$20,L$12,8)</f>
        <v>1</v>
      </c>
      <c r="M128" s="53">
        <f>INDEX('[4]10'!$C$6:$N$20,M$12,8)</f>
        <v>0</v>
      </c>
      <c r="N128" s="53">
        <f>INDEX('[4]10'!$C$6:$N$20,N$12,8)</f>
        <v>1</v>
      </c>
      <c r="O128" s="53">
        <f>INDEX('[4]10'!$C$6:$N$20,O$12,8)</f>
        <v>4</v>
      </c>
      <c r="P128" s="53">
        <f t="shared" si="18"/>
        <v>475</v>
      </c>
      <c r="Q128" s="53">
        <f>INDEX('[4]10'!$C$6:$N$20,Q$12,8)</f>
        <v>0</v>
      </c>
      <c r="R128" s="53">
        <f>INDEX('[4]10'!$C$6:$N$20,R$12,8)</f>
        <v>1</v>
      </c>
      <c r="S128" s="53">
        <f t="shared" si="19"/>
        <v>476</v>
      </c>
      <c r="T128" s="53">
        <v>0</v>
      </c>
    </row>
    <row r="129" spans="1:20" ht="25.5">
      <c r="A129" s="51" t="s">
        <v>950</v>
      </c>
      <c r="B129" s="52">
        <v>117</v>
      </c>
      <c r="C129" s="52" t="s">
        <v>951</v>
      </c>
      <c r="D129" s="53">
        <f>INDEX('[4]10'!$C$6:$N$20,D$12,9)</f>
        <v>8</v>
      </c>
      <c r="E129" s="53">
        <f>INDEX('[4]10'!$C$6:$N$20,E$12,9)</f>
        <v>403</v>
      </c>
      <c r="F129" s="53">
        <f>INDEX('[4]10'!$C$6:$N$20,F$12,9)</f>
        <v>42</v>
      </c>
      <c r="G129" s="53">
        <f>INDEX('[4]10'!$C$6:$N$20,G$12,9)</f>
        <v>23</v>
      </c>
      <c r="H129" s="53">
        <f>INDEX('[4]10'!$C$6:$N$20,H$12,9)</f>
        <v>3</v>
      </c>
      <c r="I129" s="53">
        <f>INDEX('[4]10'!$C$6:$N$20,I$12,9)</f>
        <v>3</v>
      </c>
      <c r="J129" s="53">
        <f>INDEX('[4]10'!$C$6:$N$20,J$12,9)</f>
        <v>3</v>
      </c>
      <c r="K129" s="53">
        <f>INDEX('[4]10'!$C$6:$N$20,K$12,9)</f>
        <v>1</v>
      </c>
      <c r="L129" s="53">
        <f>INDEX('[4]10'!$C$6:$N$20,L$12,9)</f>
        <v>0</v>
      </c>
      <c r="M129" s="53">
        <f>INDEX('[4]10'!$C$6:$N$20,M$12,9)</f>
        <v>2</v>
      </c>
      <c r="N129" s="53">
        <f>INDEX('[4]10'!$C$6:$N$20,N$12,9)</f>
        <v>3</v>
      </c>
      <c r="O129" s="53">
        <f>INDEX('[4]10'!$C$6:$N$20,O$12,9)</f>
        <v>5</v>
      </c>
      <c r="P129" s="53">
        <f t="shared" si="18"/>
        <v>496</v>
      </c>
      <c r="Q129" s="53">
        <f>INDEX('[4]10'!$C$6:$N$20,Q$12,9)</f>
        <v>0</v>
      </c>
      <c r="R129" s="53">
        <f>INDEX('[4]10'!$C$6:$N$20,R$12,9)</f>
        <v>8</v>
      </c>
      <c r="S129" s="53">
        <f t="shared" si="19"/>
        <v>504</v>
      </c>
      <c r="T129" s="53">
        <v>0</v>
      </c>
    </row>
    <row r="130" spans="1:20" ht="25.5">
      <c r="A130" s="51" t="s">
        <v>952</v>
      </c>
      <c r="B130" s="52">
        <v>118</v>
      </c>
      <c r="C130" s="52" t="s">
        <v>953</v>
      </c>
      <c r="D130" s="53">
        <f>INDEX('[4]10'!$C$6:$N$20,D$12,10)</f>
        <v>5</v>
      </c>
      <c r="E130" s="53">
        <f>INDEX('[4]10'!$C$6:$N$20,E$12,10)</f>
        <v>215</v>
      </c>
      <c r="F130" s="53">
        <f>INDEX('[4]10'!$C$6:$N$20,F$12,10)</f>
        <v>358</v>
      </c>
      <c r="G130" s="53">
        <f>INDEX('[4]10'!$C$6:$N$20,G$12,10)</f>
        <v>5</v>
      </c>
      <c r="H130" s="53">
        <f>INDEX('[4]10'!$C$6:$N$20,H$12,10)</f>
        <v>2</v>
      </c>
      <c r="I130" s="53">
        <f>INDEX('[4]10'!$C$6:$N$20,I$12,10)</f>
        <v>0</v>
      </c>
      <c r="J130" s="53">
        <f>INDEX('[4]10'!$C$6:$N$20,J$12,10)</f>
        <v>2</v>
      </c>
      <c r="K130" s="53">
        <f>INDEX('[4]10'!$C$6:$N$20,K$12,10)</f>
        <v>2</v>
      </c>
      <c r="L130" s="53">
        <f>INDEX('[4]10'!$C$6:$N$20,L$12,10)</f>
        <v>1</v>
      </c>
      <c r="M130" s="53">
        <f>INDEX('[4]10'!$C$6:$N$20,M$12,10)</f>
        <v>2</v>
      </c>
      <c r="N130" s="53">
        <f>INDEX('[4]10'!$C$6:$N$20,N$12,10)</f>
        <v>3</v>
      </c>
      <c r="O130" s="53">
        <f>INDEX('[4]10'!$C$6:$N$20,O$12,10)</f>
        <v>5</v>
      </c>
      <c r="P130" s="53">
        <f t="shared" si="18"/>
        <v>600</v>
      </c>
      <c r="Q130" s="53">
        <f>INDEX('[4]10'!$C$6:$N$20,Q$12,10)</f>
        <v>0</v>
      </c>
      <c r="R130" s="53">
        <f>INDEX('[4]10'!$C$6:$N$20,R$12,10)</f>
        <v>12</v>
      </c>
      <c r="S130" s="53">
        <f t="shared" si="19"/>
        <v>612</v>
      </c>
      <c r="T130" s="53">
        <v>0</v>
      </c>
    </row>
    <row r="131" spans="1:20" ht="38.25">
      <c r="A131" s="51" t="s">
        <v>954</v>
      </c>
      <c r="B131" s="52">
        <v>119</v>
      </c>
      <c r="C131" s="52" t="s">
        <v>955</v>
      </c>
      <c r="D131" s="53">
        <f>INDEX('[4]10'!$C$6:$N$20,D$12,11)</f>
        <v>2</v>
      </c>
      <c r="E131" s="53">
        <f>INDEX('[4]10'!$C$6:$N$20,E$12,11)</f>
        <v>104</v>
      </c>
      <c r="F131" s="53">
        <f>INDEX('[4]10'!$C$6:$N$20,F$12,11)</f>
        <v>56</v>
      </c>
      <c r="G131" s="53">
        <f>INDEX('[4]10'!$C$6:$N$20,G$12,11)</f>
        <v>2</v>
      </c>
      <c r="H131" s="53">
        <f>INDEX('[4]10'!$C$6:$N$20,H$12,11)</f>
        <v>0</v>
      </c>
      <c r="I131" s="53">
        <f>INDEX('[4]10'!$C$6:$N$20,I$12,11)</f>
        <v>2</v>
      </c>
      <c r="J131" s="53">
        <f>INDEX('[4]10'!$C$6:$N$20,J$12,11)</f>
        <v>0</v>
      </c>
      <c r="K131" s="53">
        <f>INDEX('[4]10'!$C$6:$N$20,K$12,11)</f>
        <v>0</v>
      </c>
      <c r="L131" s="53">
        <f>INDEX('[4]10'!$C$6:$N$20,L$12,11)</f>
        <v>1</v>
      </c>
      <c r="M131" s="53">
        <f>INDEX('[4]10'!$C$6:$N$20,M$12,11)</f>
        <v>1</v>
      </c>
      <c r="N131" s="53">
        <f>INDEX('[4]10'!$C$6:$N$20,N$12,11)</f>
        <v>2</v>
      </c>
      <c r="O131" s="53">
        <f>INDEX('[4]10'!$C$6:$N$20,O$12,11)</f>
        <v>1</v>
      </c>
      <c r="P131" s="53">
        <f t="shared" si="18"/>
        <v>171</v>
      </c>
      <c r="Q131" s="53">
        <f>INDEX('[4]10'!$C$6:$N$20,Q$12,11)</f>
        <v>0</v>
      </c>
      <c r="R131" s="53">
        <f>INDEX('[4]10'!$C$6:$N$20,R$12,11)</f>
        <v>6</v>
      </c>
      <c r="S131" s="53">
        <f t="shared" si="19"/>
        <v>177</v>
      </c>
      <c r="T131" s="53">
        <v>0</v>
      </c>
    </row>
    <row r="132" spans="1:20" ht="25.5">
      <c r="A132" s="51" t="s">
        <v>956</v>
      </c>
      <c r="B132" s="52">
        <v>120</v>
      </c>
      <c r="C132" s="52" t="s">
        <v>957</v>
      </c>
      <c r="D132" s="53">
        <f>INDEX('[4]10'!$C$6:$N$20,D$12,12)</f>
        <v>3</v>
      </c>
      <c r="E132" s="53">
        <f>INDEX('[4]10'!$C$6:$N$20,E$12,12)</f>
        <v>242</v>
      </c>
      <c r="F132" s="53">
        <f>INDEX('[4]10'!$C$6:$N$20,F$12,12)</f>
        <v>183</v>
      </c>
      <c r="G132" s="53">
        <f>INDEX('[4]10'!$C$6:$N$20,G$12,12)</f>
        <v>18</v>
      </c>
      <c r="H132" s="53">
        <f>INDEX('[4]10'!$C$6:$N$20,H$12,12)</f>
        <v>2</v>
      </c>
      <c r="I132" s="53">
        <f>INDEX('[4]10'!$C$6:$N$20,I$12,12)</f>
        <v>3</v>
      </c>
      <c r="J132" s="53">
        <f>INDEX('[4]10'!$C$6:$N$20,J$12,12)</f>
        <v>2</v>
      </c>
      <c r="K132" s="53">
        <f>INDEX('[4]10'!$C$6:$N$20,K$12,12)</f>
        <v>1</v>
      </c>
      <c r="L132" s="53">
        <f>INDEX('[4]10'!$C$6:$N$20,L$12,12)</f>
        <v>1</v>
      </c>
      <c r="M132" s="53">
        <f>INDEX('[4]10'!$C$6:$N$20,M$12,12)</f>
        <v>0</v>
      </c>
      <c r="N132" s="53">
        <f>INDEX('[4]10'!$C$6:$N$20,N$12,12)</f>
        <v>1</v>
      </c>
      <c r="O132" s="53">
        <f>INDEX('[4]10'!$C$6:$N$20,O$12,12)</f>
        <v>0</v>
      </c>
      <c r="P132" s="53">
        <f t="shared" si="18"/>
        <v>456</v>
      </c>
      <c r="Q132" s="53">
        <f>INDEX('[4]10'!$C$6:$N$20,Q$12,12)</f>
        <v>0</v>
      </c>
      <c r="R132" s="53">
        <f>INDEX('[4]10'!$C$6:$N$20,R$12,12)</f>
        <v>5</v>
      </c>
      <c r="S132" s="53">
        <f t="shared" si="19"/>
        <v>461</v>
      </c>
      <c r="T132" s="53">
        <v>0</v>
      </c>
    </row>
    <row r="133" spans="1:20" ht="38.25">
      <c r="A133" s="51" t="s">
        <v>958</v>
      </c>
      <c r="B133" s="52">
        <v>121</v>
      </c>
      <c r="C133" s="52" t="s">
        <v>959</v>
      </c>
      <c r="D133" s="53">
        <f>INDEX('[4]11'!$C$6:$N$20,D$12,1)</f>
        <v>9</v>
      </c>
      <c r="E133" s="53">
        <f>INDEX('[4]11'!$C$6:$N$20,E$12,1)</f>
        <v>350</v>
      </c>
      <c r="F133" s="53">
        <f>INDEX('[4]11'!$C$6:$N$20,F$12,1)</f>
        <v>120</v>
      </c>
      <c r="G133" s="53">
        <f>INDEX('[4]11'!$C$6:$N$20,G$12,1)</f>
        <v>26</v>
      </c>
      <c r="H133" s="53">
        <f>INDEX('[4]11'!$C$6:$N$20,H$12,1)</f>
        <v>0</v>
      </c>
      <c r="I133" s="53">
        <f>INDEX('[4]11'!$C$6:$N$20,I$12,1)</f>
        <v>0</v>
      </c>
      <c r="J133" s="53">
        <f>INDEX('[4]11'!$C$6:$N$20,J$12,1)</f>
        <v>1</v>
      </c>
      <c r="K133" s="53">
        <f>INDEX('[4]11'!$C$6:$N$20,K$12,1)</f>
        <v>0</v>
      </c>
      <c r="L133" s="53">
        <f>INDEX('[4]11'!$C$6:$N$20,L$12,1)</f>
        <v>1</v>
      </c>
      <c r="M133" s="53">
        <f>INDEX('[4]11'!$C$6:$N$20,M$12,1)</f>
        <v>1</v>
      </c>
      <c r="N133" s="53">
        <f>INDEX('[4]11'!$C$6:$N$20,N$12,1)</f>
        <v>0</v>
      </c>
      <c r="O133" s="53">
        <f>INDEX('[4]11'!$C$6:$N$20,O$12,1)</f>
        <v>0</v>
      </c>
      <c r="P133" s="53">
        <f>SUM(D133:O133)</f>
        <v>508</v>
      </c>
      <c r="Q133" s="53">
        <f>INDEX('[4]11'!$C$6:$N$20,Q$12,1)</f>
        <v>0</v>
      </c>
      <c r="R133" s="53">
        <f>INDEX('[4]11'!$C$6:$N$20,R$12,1)</f>
        <v>0</v>
      </c>
      <c r="S133" s="53">
        <f>SUM(P133:R133)</f>
        <v>508</v>
      </c>
      <c r="T133" s="53">
        <v>0</v>
      </c>
    </row>
    <row r="134" spans="1:20" ht="38.25">
      <c r="A134" s="51" t="s">
        <v>960</v>
      </c>
      <c r="B134" s="52">
        <v>122</v>
      </c>
      <c r="C134" s="52" t="s">
        <v>961</v>
      </c>
      <c r="D134" s="53">
        <f>INDEX('[4]11'!$C$6:$N$20,D$12,2)</f>
        <v>1</v>
      </c>
      <c r="E134" s="53">
        <f>INDEX('[4]11'!$C$6:$N$20,E$12,2)</f>
        <v>366</v>
      </c>
      <c r="F134" s="53">
        <f>INDEX('[4]11'!$C$6:$N$20,F$12,2)</f>
        <v>50</v>
      </c>
      <c r="G134" s="53">
        <f>INDEX('[4]11'!$C$6:$N$20,G$12,2)</f>
        <v>14</v>
      </c>
      <c r="H134" s="53">
        <f>INDEX('[4]11'!$C$6:$N$20,H$12,2)</f>
        <v>2</v>
      </c>
      <c r="I134" s="53">
        <f>INDEX('[4]11'!$C$6:$N$20,I$12,2)</f>
        <v>1</v>
      </c>
      <c r="J134" s="53">
        <f>INDEX('[4]11'!$C$6:$N$20,J$12,2)</f>
        <v>0</v>
      </c>
      <c r="K134" s="53">
        <f>INDEX('[4]11'!$C$6:$N$20,K$12,2)</f>
        <v>1</v>
      </c>
      <c r="L134" s="53">
        <f>INDEX('[4]11'!$C$6:$N$20,L$12,2)</f>
        <v>0</v>
      </c>
      <c r="M134" s="53">
        <f>INDEX('[4]11'!$C$6:$N$20,M$12,2)</f>
        <v>1</v>
      </c>
      <c r="N134" s="53">
        <f>INDEX('[4]11'!$C$6:$N$20,N$12,2)</f>
        <v>1</v>
      </c>
      <c r="O134" s="53">
        <f>INDEX('[4]11'!$C$6:$N$20,O$12,2)</f>
        <v>1</v>
      </c>
      <c r="P134" s="53">
        <f t="shared" ref="P134:P144" si="20">SUM(D134:O134)</f>
        <v>438</v>
      </c>
      <c r="Q134" s="53">
        <f>INDEX('[4]11'!$C$6:$N$20,Q$12,2)</f>
        <v>0</v>
      </c>
      <c r="R134" s="53">
        <f>INDEX('[4]11'!$C$6:$N$20,R$12,2)</f>
        <v>2</v>
      </c>
      <c r="S134" s="53">
        <f t="shared" ref="S134:S144" si="21">SUM(P134:R134)</f>
        <v>440</v>
      </c>
      <c r="T134" s="53">
        <v>0</v>
      </c>
    </row>
    <row r="135" spans="1:20" ht="38.25">
      <c r="A135" s="51" t="s">
        <v>962</v>
      </c>
      <c r="B135" s="52">
        <v>123</v>
      </c>
      <c r="C135" s="52" t="s">
        <v>963</v>
      </c>
      <c r="D135" s="53">
        <f>INDEX('[4]11'!$C$6:$N$20,D$12,3)</f>
        <v>2</v>
      </c>
      <c r="E135" s="53">
        <f>INDEX('[4]11'!$C$6:$N$20,E$12,3)</f>
        <v>323</v>
      </c>
      <c r="F135" s="53">
        <f>INDEX('[4]11'!$C$6:$N$20,F$12,3)</f>
        <v>171</v>
      </c>
      <c r="G135" s="53">
        <f>INDEX('[4]11'!$C$6:$N$20,G$12,3)</f>
        <v>4</v>
      </c>
      <c r="H135" s="53">
        <f>INDEX('[4]11'!$C$6:$N$20,H$12,3)</f>
        <v>2</v>
      </c>
      <c r="I135" s="53">
        <f>INDEX('[4]11'!$C$6:$N$20,I$12,3)</f>
        <v>1</v>
      </c>
      <c r="J135" s="53">
        <f>INDEX('[4]11'!$C$6:$N$20,J$12,3)</f>
        <v>0</v>
      </c>
      <c r="K135" s="53">
        <f>INDEX('[4]11'!$C$6:$N$20,K$12,3)</f>
        <v>0</v>
      </c>
      <c r="L135" s="53">
        <f>INDEX('[4]11'!$C$6:$N$20,L$12,3)</f>
        <v>0</v>
      </c>
      <c r="M135" s="53">
        <f>INDEX('[4]11'!$C$6:$N$20,M$12,3)</f>
        <v>0</v>
      </c>
      <c r="N135" s="53">
        <f>INDEX('[4]11'!$C$6:$N$20,N$12,3)</f>
        <v>1</v>
      </c>
      <c r="O135" s="53">
        <f>INDEX('[4]11'!$C$6:$N$20,O$12,3)</f>
        <v>1</v>
      </c>
      <c r="P135" s="53">
        <f t="shared" si="20"/>
        <v>505</v>
      </c>
      <c r="Q135" s="53">
        <f>INDEX('[4]11'!$C$6:$N$20,Q$12,3)</f>
        <v>0</v>
      </c>
      <c r="R135" s="53">
        <f>INDEX('[4]11'!$C$6:$N$20,R$12,3)</f>
        <v>2</v>
      </c>
      <c r="S135" s="53">
        <f t="shared" si="21"/>
        <v>507</v>
      </c>
      <c r="T135" s="53">
        <v>0</v>
      </c>
    </row>
    <row r="136" spans="1:20" ht="38.25">
      <c r="A136" s="51" t="s">
        <v>964</v>
      </c>
      <c r="B136" s="52">
        <v>124</v>
      </c>
      <c r="C136" s="52" t="s">
        <v>965</v>
      </c>
      <c r="D136" s="53">
        <f>INDEX('[4]11'!$C$6:$N$20,D$12,4)</f>
        <v>0</v>
      </c>
      <c r="E136" s="53">
        <f>INDEX('[4]11'!$C$6:$N$20,E$12,4)</f>
        <v>318</v>
      </c>
      <c r="F136" s="53">
        <f>INDEX('[4]11'!$C$6:$N$20,F$12,4)</f>
        <v>16</v>
      </c>
      <c r="G136" s="53">
        <f>INDEX('[4]11'!$C$6:$N$20,G$12,4)</f>
        <v>31</v>
      </c>
      <c r="H136" s="53">
        <f>INDEX('[4]11'!$C$6:$N$20,H$12,4)</f>
        <v>1</v>
      </c>
      <c r="I136" s="53">
        <f>INDEX('[4]11'!$C$6:$N$20,I$12,4)</f>
        <v>0</v>
      </c>
      <c r="J136" s="53">
        <f>INDEX('[4]11'!$C$6:$N$20,J$12,4)</f>
        <v>0</v>
      </c>
      <c r="K136" s="53">
        <f>INDEX('[4]11'!$C$6:$N$20,K$12,4)</f>
        <v>0</v>
      </c>
      <c r="L136" s="53">
        <f>INDEX('[4]11'!$C$6:$N$20,L$12,4)</f>
        <v>0</v>
      </c>
      <c r="M136" s="53">
        <f>INDEX('[4]11'!$C$6:$N$20,M$12,4)</f>
        <v>0</v>
      </c>
      <c r="N136" s="53">
        <f>INDEX('[4]11'!$C$6:$N$20,N$12,4)</f>
        <v>0</v>
      </c>
      <c r="O136" s="53">
        <f>INDEX('[4]11'!$C$6:$N$20,O$12,4)</f>
        <v>0</v>
      </c>
      <c r="P136" s="53">
        <f t="shared" si="20"/>
        <v>366</v>
      </c>
      <c r="Q136" s="53">
        <f>INDEX('[4]11'!$C$6:$N$20,Q$12,4)</f>
        <v>0</v>
      </c>
      <c r="R136" s="53">
        <f>INDEX('[4]11'!$C$6:$N$20,R$12,4)</f>
        <v>2</v>
      </c>
      <c r="S136" s="53">
        <f t="shared" si="21"/>
        <v>368</v>
      </c>
      <c r="T136" s="53">
        <v>0</v>
      </c>
    </row>
    <row r="137" spans="1:20" ht="38.25">
      <c r="A137" s="51" t="s">
        <v>966</v>
      </c>
      <c r="B137" s="52">
        <v>125</v>
      </c>
      <c r="C137" s="52" t="s">
        <v>967</v>
      </c>
      <c r="D137" s="53">
        <f>INDEX('[4]11'!$C$6:$N$20,D$12,5)</f>
        <v>7</v>
      </c>
      <c r="E137" s="53">
        <f>INDEX('[4]11'!$C$6:$N$20,E$12,5)</f>
        <v>365</v>
      </c>
      <c r="F137" s="53">
        <f>INDEX('[4]11'!$C$6:$N$20,F$12,5)</f>
        <v>117</v>
      </c>
      <c r="G137" s="53">
        <f>INDEX('[4]11'!$C$6:$N$20,G$12,5)</f>
        <v>5</v>
      </c>
      <c r="H137" s="53">
        <f>INDEX('[4]11'!$C$6:$N$20,H$12,5)</f>
        <v>2</v>
      </c>
      <c r="I137" s="53">
        <f>INDEX('[4]11'!$C$6:$N$20,I$12,5)</f>
        <v>0</v>
      </c>
      <c r="J137" s="53">
        <f>INDEX('[4]11'!$C$6:$N$20,J$12,5)</f>
        <v>0</v>
      </c>
      <c r="K137" s="53">
        <f>INDEX('[4]11'!$C$6:$N$20,K$12,5)</f>
        <v>0</v>
      </c>
      <c r="L137" s="53">
        <f>INDEX('[4]11'!$C$6:$N$20,L$12,5)</f>
        <v>0</v>
      </c>
      <c r="M137" s="53">
        <f>INDEX('[4]11'!$C$6:$N$20,M$12,5)</f>
        <v>0</v>
      </c>
      <c r="N137" s="53">
        <f>INDEX('[4]11'!$C$6:$N$20,N$12,5)</f>
        <v>1</v>
      </c>
      <c r="O137" s="53">
        <f>INDEX('[4]11'!$C$6:$N$20,O$12,5)</f>
        <v>4</v>
      </c>
      <c r="P137" s="53">
        <f t="shared" si="20"/>
        <v>501</v>
      </c>
      <c r="Q137" s="53">
        <f>INDEX('[4]11'!$C$6:$N$20,Q$12,5)</f>
        <v>0</v>
      </c>
      <c r="R137" s="53">
        <f>INDEX('[4]11'!$C$6:$N$20,R$12,5)</f>
        <v>4</v>
      </c>
      <c r="S137" s="53">
        <f t="shared" si="21"/>
        <v>505</v>
      </c>
      <c r="T137" s="53">
        <v>0</v>
      </c>
    </row>
    <row r="138" spans="1:20" ht="25.5">
      <c r="A138" s="51" t="s">
        <v>968</v>
      </c>
      <c r="B138" s="52">
        <v>126</v>
      </c>
      <c r="C138" s="52" t="s">
        <v>969</v>
      </c>
      <c r="D138" s="53">
        <f>INDEX('[4]11'!$C$6:$N$20,D$12,6)</f>
        <v>27</v>
      </c>
      <c r="E138" s="53">
        <f>INDEX('[4]11'!$C$6:$N$20,E$12,6)</f>
        <v>357</v>
      </c>
      <c r="F138" s="53">
        <f>INDEX('[4]11'!$C$6:$N$20,F$12,6)</f>
        <v>124</v>
      </c>
      <c r="G138" s="53">
        <f>INDEX('[4]11'!$C$6:$N$20,G$12,6)</f>
        <v>13</v>
      </c>
      <c r="H138" s="53">
        <f>INDEX('[4]11'!$C$6:$N$20,H$12,6)</f>
        <v>6</v>
      </c>
      <c r="I138" s="53">
        <f>INDEX('[4]11'!$C$6:$N$20,I$12,6)</f>
        <v>1</v>
      </c>
      <c r="J138" s="53">
        <f>INDEX('[4]11'!$C$6:$N$20,J$12,6)</f>
        <v>4</v>
      </c>
      <c r="K138" s="53">
        <f>INDEX('[4]11'!$C$6:$N$20,K$12,6)</f>
        <v>6</v>
      </c>
      <c r="L138" s="53">
        <f>INDEX('[4]11'!$C$6:$N$20,L$12,6)</f>
        <v>1</v>
      </c>
      <c r="M138" s="53">
        <f>INDEX('[4]11'!$C$6:$N$20,M$12,6)</f>
        <v>4</v>
      </c>
      <c r="N138" s="53">
        <f>INDEX('[4]11'!$C$6:$N$20,N$12,6)</f>
        <v>2</v>
      </c>
      <c r="O138" s="53">
        <f>INDEX('[4]11'!$C$6:$N$20,O$12,6)</f>
        <v>12</v>
      </c>
      <c r="P138" s="53">
        <f t="shared" si="20"/>
        <v>557</v>
      </c>
      <c r="Q138" s="53">
        <f>INDEX('[4]11'!$C$6:$N$20,Q$12,6)</f>
        <v>0</v>
      </c>
      <c r="R138" s="53">
        <f>INDEX('[4]11'!$C$6:$N$20,R$12,6)</f>
        <v>11</v>
      </c>
      <c r="S138" s="53">
        <f t="shared" si="21"/>
        <v>568</v>
      </c>
      <c r="T138" s="53">
        <v>0</v>
      </c>
    </row>
    <row r="139" spans="1:20" ht="25.5">
      <c r="A139" s="51" t="s">
        <v>970</v>
      </c>
      <c r="B139" s="52">
        <v>127</v>
      </c>
      <c r="C139" s="52" t="s">
        <v>971</v>
      </c>
      <c r="D139" s="53">
        <f>INDEX('[4]11'!$C$6:$N$20,D$12,7)</f>
        <v>27</v>
      </c>
      <c r="E139" s="53">
        <f>INDEX('[4]11'!$C$6:$N$20,E$12,7)</f>
        <v>499</v>
      </c>
      <c r="F139" s="53">
        <f>INDEX('[4]11'!$C$6:$N$20,F$12,7)</f>
        <v>217</v>
      </c>
      <c r="G139" s="53">
        <f>INDEX('[4]11'!$C$6:$N$20,G$12,7)</f>
        <v>7</v>
      </c>
      <c r="H139" s="53">
        <f>INDEX('[4]11'!$C$6:$N$20,H$12,7)</f>
        <v>4</v>
      </c>
      <c r="I139" s="53">
        <f>INDEX('[4]11'!$C$6:$N$20,I$12,7)</f>
        <v>3</v>
      </c>
      <c r="J139" s="53">
        <f>INDEX('[4]11'!$C$6:$N$20,J$12,7)</f>
        <v>1</v>
      </c>
      <c r="K139" s="53">
        <f>INDEX('[4]11'!$C$6:$N$20,K$12,7)</f>
        <v>0</v>
      </c>
      <c r="L139" s="53">
        <f>INDEX('[4]11'!$C$6:$N$20,L$12,7)</f>
        <v>2</v>
      </c>
      <c r="M139" s="53">
        <f>INDEX('[4]11'!$C$6:$N$20,M$12,7)</f>
        <v>1</v>
      </c>
      <c r="N139" s="53">
        <f>INDEX('[4]11'!$C$6:$N$20,N$12,7)</f>
        <v>5</v>
      </c>
      <c r="O139" s="53">
        <f>INDEX('[4]11'!$C$6:$N$20,O$12,7)</f>
        <v>1</v>
      </c>
      <c r="P139" s="53">
        <f t="shared" si="20"/>
        <v>767</v>
      </c>
      <c r="Q139" s="53">
        <f>INDEX('[4]11'!$C$6:$N$20,Q$12,7)</f>
        <v>0</v>
      </c>
      <c r="R139" s="53">
        <f>INDEX('[4]11'!$C$6:$N$20,R$12,7)</f>
        <v>5</v>
      </c>
      <c r="S139" s="53">
        <f t="shared" si="21"/>
        <v>772</v>
      </c>
      <c r="T139" s="53">
        <v>0</v>
      </c>
    </row>
    <row r="140" spans="1:20" ht="51">
      <c r="A140" s="51" t="s">
        <v>972</v>
      </c>
      <c r="B140" s="52">
        <v>128</v>
      </c>
      <c r="C140" s="52" t="s">
        <v>973</v>
      </c>
      <c r="D140" s="53">
        <f>INDEX('[4]11'!$C$6:$N$20,D$12,8)</f>
        <v>2</v>
      </c>
      <c r="E140" s="53">
        <f>INDEX('[4]11'!$C$6:$N$20,E$12,8)</f>
        <v>392</v>
      </c>
      <c r="F140" s="53">
        <f>INDEX('[4]11'!$C$6:$N$20,F$12,8)</f>
        <v>25</v>
      </c>
      <c r="G140" s="53">
        <f>INDEX('[4]11'!$C$6:$N$20,G$12,8)</f>
        <v>9</v>
      </c>
      <c r="H140" s="53">
        <f>INDEX('[4]11'!$C$6:$N$20,H$12,8)</f>
        <v>0</v>
      </c>
      <c r="I140" s="53">
        <f>INDEX('[4]11'!$C$6:$N$20,I$12,8)</f>
        <v>0</v>
      </c>
      <c r="J140" s="53">
        <f>INDEX('[4]11'!$C$6:$N$20,J$12,8)</f>
        <v>1</v>
      </c>
      <c r="K140" s="53">
        <f>INDEX('[4]11'!$C$6:$N$20,K$12,8)</f>
        <v>1</v>
      </c>
      <c r="L140" s="53">
        <f>INDEX('[4]11'!$C$6:$N$20,L$12,8)</f>
        <v>0</v>
      </c>
      <c r="M140" s="53">
        <f>INDEX('[4]11'!$C$6:$N$20,M$12,8)</f>
        <v>0</v>
      </c>
      <c r="N140" s="53">
        <f>INDEX('[4]11'!$C$6:$N$20,N$12,8)</f>
        <v>2</v>
      </c>
      <c r="O140" s="53">
        <f>INDEX('[4]11'!$C$6:$N$20,O$12,8)</f>
        <v>1</v>
      </c>
      <c r="P140" s="53">
        <f t="shared" si="20"/>
        <v>433</v>
      </c>
      <c r="Q140" s="53">
        <f>INDEX('[4]11'!$C$6:$N$20,Q$12,8)</f>
        <v>0</v>
      </c>
      <c r="R140" s="53">
        <f>INDEX('[4]11'!$C$6:$N$20,R$12,8)</f>
        <v>9</v>
      </c>
      <c r="S140" s="53">
        <f t="shared" si="21"/>
        <v>442</v>
      </c>
      <c r="T140" s="53">
        <v>0</v>
      </c>
    </row>
    <row r="141" spans="1:20" ht="38.25">
      <c r="A141" s="51" t="s">
        <v>974</v>
      </c>
      <c r="B141" s="52">
        <v>129</v>
      </c>
      <c r="C141" s="52" t="s">
        <v>975</v>
      </c>
      <c r="D141" s="53">
        <f>INDEX('[4]11'!$C$6:$N$20,D$12,9)</f>
        <v>5</v>
      </c>
      <c r="E141" s="53">
        <f>INDEX('[4]11'!$C$6:$N$20,E$12,9)</f>
        <v>356</v>
      </c>
      <c r="F141" s="53">
        <f>INDEX('[4]11'!$C$6:$N$20,F$12,9)</f>
        <v>26</v>
      </c>
      <c r="G141" s="53">
        <f>INDEX('[4]11'!$C$6:$N$20,G$12,9)</f>
        <v>5</v>
      </c>
      <c r="H141" s="53">
        <f>INDEX('[4]11'!$C$6:$N$20,H$12,9)</f>
        <v>2</v>
      </c>
      <c r="I141" s="53">
        <f>INDEX('[4]11'!$C$6:$N$20,I$12,9)</f>
        <v>1</v>
      </c>
      <c r="J141" s="53">
        <f>INDEX('[4]11'!$C$6:$N$20,J$12,9)</f>
        <v>0</v>
      </c>
      <c r="K141" s="53">
        <f>INDEX('[4]11'!$C$6:$N$20,K$12,9)</f>
        <v>1</v>
      </c>
      <c r="L141" s="53">
        <f>INDEX('[4]11'!$C$6:$N$20,L$12,9)</f>
        <v>1</v>
      </c>
      <c r="M141" s="53">
        <f>INDEX('[4]11'!$C$6:$N$20,M$12,9)</f>
        <v>1</v>
      </c>
      <c r="N141" s="53">
        <f>INDEX('[4]11'!$C$6:$N$20,N$12,9)</f>
        <v>0</v>
      </c>
      <c r="O141" s="53">
        <f>INDEX('[4]11'!$C$6:$N$20,O$12,9)</f>
        <v>0</v>
      </c>
      <c r="P141" s="53">
        <f t="shared" si="20"/>
        <v>398</v>
      </c>
      <c r="Q141" s="53">
        <f>INDEX('[4]11'!$C$6:$N$20,Q$12,9)</f>
        <v>0</v>
      </c>
      <c r="R141" s="53">
        <f>INDEX('[4]11'!$C$6:$N$20,R$12,9)</f>
        <v>0</v>
      </c>
      <c r="S141" s="53">
        <f t="shared" si="21"/>
        <v>398</v>
      </c>
      <c r="T141" s="53">
        <v>0</v>
      </c>
    </row>
    <row r="142" spans="1:20" ht="25.5">
      <c r="A142" s="51" t="s">
        <v>976</v>
      </c>
      <c r="B142" s="52">
        <v>130</v>
      </c>
      <c r="C142" s="52" t="s">
        <v>977</v>
      </c>
      <c r="D142" s="53">
        <f>INDEX('[4]11'!$C$6:$N$20,D$12,10)</f>
        <v>1</v>
      </c>
      <c r="E142" s="53">
        <f>INDEX('[4]11'!$C$6:$N$20,E$12,10)</f>
        <v>146</v>
      </c>
      <c r="F142" s="53">
        <f>INDEX('[4]11'!$C$6:$N$20,F$12,10)</f>
        <v>10</v>
      </c>
      <c r="G142" s="53">
        <f>INDEX('[4]11'!$C$6:$N$20,G$12,10)</f>
        <v>2</v>
      </c>
      <c r="H142" s="53">
        <f>INDEX('[4]11'!$C$6:$N$20,H$12,10)</f>
        <v>0</v>
      </c>
      <c r="I142" s="53">
        <f>INDEX('[4]11'!$C$6:$N$20,I$12,10)</f>
        <v>0</v>
      </c>
      <c r="J142" s="53">
        <f>INDEX('[4]11'!$C$6:$N$20,J$12,10)</f>
        <v>0</v>
      </c>
      <c r="K142" s="53">
        <f>INDEX('[4]11'!$C$6:$N$20,K$12,10)</f>
        <v>0</v>
      </c>
      <c r="L142" s="53">
        <f>INDEX('[4]11'!$C$6:$N$20,L$12,10)</f>
        <v>0</v>
      </c>
      <c r="M142" s="53">
        <f>INDEX('[4]11'!$C$6:$N$20,M$12,10)</f>
        <v>0</v>
      </c>
      <c r="N142" s="53">
        <f>INDEX('[4]11'!$C$6:$N$20,N$12,10)</f>
        <v>1</v>
      </c>
      <c r="O142" s="53">
        <f>INDEX('[4]11'!$C$6:$N$20,O$12,10)</f>
        <v>2</v>
      </c>
      <c r="P142" s="53">
        <f t="shared" si="20"/>
        <v>162</v>
      </c>
      <c r="Q142" s="53">
        <f>INDEX('[4]11'!$C$6:$N$20,Q$12,10)</f>
        <v>0</v>
      </c>
      <c r="R142" s="53">
        <f>INDEX('[4]11'!$C$6:$N$20,R$12,10)</f>
        <v>0</v>
      </c>
      <c r="S142" s="53">
        <f t="shared" si="21"/>
        <v>162</v>
      </c>
      <c r="T142" s="53">
        <v>0</v>
      </c>
    </row>
    <row r="143" spans="1:20" ht="25.5">
      <c r="A143" s="51" t="s">
        <v>978</v>
      </c>
      <c r="B143" s="52">
        <v>131</v>
      </c>
      <c r="C143" s="52" t="s">
        <v>979</v>
      </c>
      <c r="D143" s="53">
        <f>INDEX('[4]11'!$C$6:$N$20,D$12,11)</f>
        <v>5</v>
      </c>
      <c r="E143" s="53">
        <f>INDEX('[4]11'!$C$6:$N$20,E$12,11)</f>
        <v>388</v>
      </c>
      <c r="F143" s="53">
        <f>INDEX('[4]11'!$C$6:$N$20,F$12,11)</f>
        <v>72</v>
      </c>
      <c r="G143" s="53">
        <f>INDEX('[4]11'!$C$6:$N$20,G$12,11)</f>
        <v>46</v>
      </c>
      <c r="H143" s="53">
        <f>INDEX('[4]11'!$C$6:$N$20,H$12,11)</f>
        <v>5</v>
      </c>
      <c r="I143" s="53">
        <f>INDEX('[4]11'!$C$6:$N$20,I$12,11)</f>
        <v>2</v>
      </c>
      <c r="J143" s="53">
        <f>INDEX('[4]11'!$C$6:$N$20,J$12,11)</f>
        <v>2</v>
      </c>
      <c r="K143" s="53">
        <f>INDEX('[4]11'!$C$6:$N$20,K$12,11)</f>
        <v>0</v>
      </c>
      <c r="L143" s="53">
        <f>INDEX('[4]11'!$C$6:$N$20,L$12,11)</f>
        <v>0</v>
      </c>
      <c r="M143" s="53">
        <f>INDEX('[4]11'!$C$6:$N$20,M$12,11)</f>
        <v>1</v>
      </c>
      <c r="N143" s="53">
        <f>INDEX('[4]11'!$C$6:$N$20,N$12,11)</f>
        <v>4</v>
      </c>
      <c r="O143" s="53">
        <f>INDEX('[4]11'!$C$6:$N$20,O$12,11)</f>
        <v>3</v>
      </c>
      <c r="P143" s="53">
        <f t="shared" si="20"/>
        <v>528</v>
      </c>
      <c r="Q143" s="53">
        <f>INDEX('[4]11'!$C$6:$N$20,Q$12,11)</f>
        <v>0</v>
      </c>
      <c r="R143" s="53">
        <f>INDEX('[4]11'!$C$6:$N$20,R$12,11)</f>
        <v>13</v>
      </c>
      <c r="S143" s="53">
        <f t="shared" si="21"/>
        <v>541</v>
      </c>
      <c r="T143" s="53">
        <v>0</v>
      </c>
    </row>
    <row r="144" spans="1:20" ht="25.5">
      <c r="A144" s="51" t="s">
        <v>980</v>
      </c>
      <c r="B144" s="52">
        <v>132</v>
      </c>
      <c r="C144" s="52" t="s">
        <v>981</v>
      </c>
      <c r="D144" s="53">
        <f>INDEX('[4]11'!$C$6:$N$20,D$12,12)</f>
        <v>4</v>
      </c>
      <c r="E144" s="53">
        <f>INDEX('[4]11'!$C$6:$N$20,E$12,12)</f>
        <v>459</v>
      </c>
      <c r="F144" s="53">
        <f>INDEX('[4]11'!$C$6:$N$20,F$12,12)</f>
        <v>28</v>
      </c>
      <c r="G144" s="53">
        <f>INDEX('[4]11'!$C$6:$N$20,G$12,12)</f>
        <v>6</v>
      </c>
      <c r="H144" s="53">
        <f>INDEX('[4]11'!$C$6:$N$20,H$12,12)</f>
        <v>1</v>
      </c>
      <c r="I144" s="53">
        <f>INDEX('[4]11'!$C$6:$N$20,I$12,12)</f>
        <v>1</v>
      </c>
      <c r="J144" s="53">
        <f>INDEX('[4]11'!$C$6:$N$20,J$12,12)</f>
        <v>2</v>
      </c>
      <c r="K144" s="53">
        <f>INDEX('[4]11'!$C$6:$N$20,K$12,12)</f>
        <v>1</v>
      </c>
      <c r="L144" s="53">
        <f>INDEX('[4]11'!$C$6:$N$20,L$12,12)</f>
        <v>2</v>
      </c>
      <c r="M144" s="53">
        <f>INDEX('[4]11'!$C$6:$N$20,M$12,12)</f>
        <v>2</v>
      </c>
      <c r="N144" s="53">
        <f>INDEX('[4]11'!$C$6:$N$20,N$12,12)</f>
        <v>2</v>
      </c>
      <c r="O144" s="53">
        <f>INDEX('[4]11'!$C$6:$N$20,O$12,12)</f>
        <v>8</v>
      </c>
      <c r="P144" s="53">
        <f t="shared" si="20"/>
        <v>516</v>
      </c>
      <c r="Q144" s="53">
        <f>INDEX('[4]11'!$C$6:$N$20,Q$12,12)</f>
        <v>0</v>
      </c>
      <c r="R144" s="53">
        <f>INDEX('[4]11'!$C$6:$N$20,R$12,12)</f>
        <v>15</v>
      </c>
      <c r="S144" s="53">
        <f t="shared" si="21"/>
        <v>531</v>
      </c>
      <c r="T144" s="53">
        <v>0</v>
      </c>
    </row>
    <row r="145" spans="1:20" ht="38.25">
      <c r="A145" s="51" t="s">
        <v>982</v>
      </c>
      <c r="B145" s="52">
        <v>133</v>
      </c>
      <c r="C145" s="52" t="s">
        <v>983</v>
      </c>
      <c r="D145" s="53">
        <f>INDEX('[4]12'!$C$6:$N$20,D$12,1)</f>
        <v>5</v>
      </c>
      <c r="E145" s="53">
        <f>INDEX('[4]12'!$C$6:$N$20,E$12,1)</f>
        <v>174</v>
      </c>
      <c r="F145" s="53">
        <f>INDEX('[4]12'!$C$6:$N$20,F$12,1)</f>
        <v>78</v>
      </c>
      <c r="G145" s="53">
        <f>INDEX('[4]12'!$C$6:$N$20,G$12,1)</f>
        <v>2</v>
      </c>
      <c r="H145" s="53">
        <f>INDEX('[4]12'!$C$6:$N$20,H$12,1)</f>
        <v>0</v>
      </c>
      <c r="I145" s="53">
        <f>INDEX('[4]12'!$C$6:$N$20,I$12,1)</f>
        <v>1</v>
      </c>
      <c r="J145" s="53">
        <f>INDEX('[4]12'!$C$6:$N$20,J$12,1)</f>
        <v>0</v>
      </c>
      <c r="K145" s="53">
        <f>INDEX('[4]12'!$C$6:$N$20,K$12,1)</f>
        <v>1</v>
      </c>
      <c r="L145" s="53">
        <f>INDEX('[4]12'!$C$6:$N$20,L$12,1)</f>
        <v>0</v>
      </c>
      <c r="M145" s="53">
        <f>INDEX('[4]12'!$C$6:$N$20,M$12,1)</f>
        <v>0</v>
      </c>
      <c r="N145" s="53">
        <f>INDEX('[4]12'!$C$6:$N$20,N$12,1)</f>
        <v>0</v>
      </c>
      <c r="O145" s="53">
        <f>INDEX('[4]12'!$C$6:$N$20,O$12,1)</f>
        <v>2</v>
      </c>
      <c r="P145" s="53">
        <f>SUM(D145:O145)</f>
        <v>263</v>
      </c>
      <c r="Q145" s="53">
        <f>INDEX('[4]12'!$C$6:$N$20,Q$12,1)</f>
        <v>0</v>
      </c>
      <c r="R145" s="53">
        <f>INDEX('[4]12'!$C$6:$N$20,R$12,1)</f>
        <v>3</v>
      </c>
      <c r="S145" s="53">
        <f>SUM(P145:R145)</f>
        <v>266</v>
      </c>
      <c r="T145" s="53">
        <v>0</v>
      </c>
    </row>
    <row r="146" spans="1:20" ht="38.25">
      <c r="A146" s="51" t="s">
        <v>984</v>
      </c>
      <c r="B146" s="52">
        <v>134</v>
      </c>
      <c r="C146" s="52" t="s">
        <v>985</v>
      </c>
      <c r="D146" s="53">
        <f>INDEX('[4]12'!$C$6:$N$20,D$12,2)</f>
        <v>1</v>
      </c>
      <c r="E146" s="53">
        <f>INDEX('[4]12'!$C$6:$N$20,E$12,2)</f>
        <v>346</v>
      </c>
      <c r="F146" s="53">
        <f>INDEX('[4]12'!$C$6:$N$20,F$12,2)</f>
        <v>76</v>
      </c>
      <c r="G146" s="53">
        <f>INDEX('[4]12'!$C$6:$N$20,G$12,2)</f>
        <v>1</v>
      </c>
      <c r="H146" s="53">
        <f>INDEX('[4]12'!$C$6:$N$20,H$12,2)</f>
        <v>0</v>
      </c>
      <c r="I146" s="53">
        <f>INDEX('[4]12'!$C$6:$N$20,I$12,2)</f>
        <v>0</v>
      </c>
      <c r="J146" s="53">
        <f>INDEX('[4]12'!$C$6:$N$20,J$12,2)</f>
        <v>2</v>
      </c>
      <c r="K146" s="53">
        <f>INDEX('[4]12'!$C$6:$N$20,K$12,2)</f>
        <v>0</v>
      </c>
      <c r="L146" s="53">
        <f>INDEX('[4]12'!$C$6:$N$20,L$12,2)</f>
        <v>2</v>
      </c>
      <c r="M146" s="53">
        <f>INDEX('[4]12'!$C$6:$N$20,M$12,2)</f>
        <v>0</v>
      </c>
      <c r="N146" s="53">
        <f>INDEX('[4]12'!$C$6:$N$20,N$12,2)</f>
        <v>1</v>
      </c>
      <c r="O146" s="53">
        <f>INDEX('[4]12'!$C$6:$N$20,O$12,2)</f>
        <v>1</v>
      </c>
      <c r="P146" s="53">
        <f t="shared" ref="P146:P156" si="22">SUM(D146:O146)</f>
        <v>430</v>
      </c>
      <c r="Q146" s="53">
        <f>INDEX('[4]12'!$C$6:$N$20,Q$12,2)</f>
        <v>0</v>
      </c>
      <c r="R146" s="53">
        <f>INDEX('[4]12'!$C$6:$N$20,R$12,2)</f>
        <v>4</v>
      </c>
      <c r="S146" s="53">
        <f t="shared" ref="S146:S156" si="23">SUM(P146:R146)</f>
        <v>434</v>
      </c>
      <c r="T146" s="53">
        <v>0</v>
      </c>
    </row>
    <row r="147" spans="1:20" ht="25.5">
      <c r="A147" s="51" t="s">
        <v>986</v>
      </c>
      <c r="B147" s="52">
        <v>135</v>
      </c>
      <c r="C147" s="52" t="s">
        <v>987</v>
      </c>
      <c r="D147" s="53">
        <f>INDEX('[4]12'!$C$6:$N$20,D$12,3)</f>
        <v>1</v>
      </c>
      <c r="E147" s="53">
        <f>INDEX('[4]12'!$C$6:$N$20,E$12,3)</f>
        <v>126</v>
      </c>
      <c r="F147" s="53">
        <f>INDEX('[4]12'!$C$6:$N$20,F$12,3)</f>
        <v>140</v>
      </c>
      <c r="G147" s="53">
        <f>INDEX('[4]12'!$C$6:$N$20,G$12,3)</f>
        <v>1</v>
      </c>
      <c r="H147" s="53">
        <f>INDEX('[4]12'!$C$6:$N$20,H$12,3)</f>
        <v>0</v>
      </c>
      <c r="I147" s="53">
        <f>INDEX('[4]12'!$C$6:$N$20,I$12,3)</f>
        <v>0</v>
      </c>
      <c r="J147" s="53">
        <f>INDEX('[4]12'!$C$6:$N$20,J$12,3)</f>
        <v>0</v>
      </c>
      <c r="K147" s="53">
        <f>INDEX('[4]12'!$C$6:$N$20,K$12,3)</f>
        <v>1</v>
      </c>
      <c r="L147" s="53">
        <f>INDEX('[4]12'!$C$6:$N$20,L$12,3)</f>
        <v>1</v>
      </c>
      <c r="M147" s="53">
        <f>INDEX('[4]12'!$C$6:$N$20,M$12,3)</f>
        <v>0</v>
      </c>
      <c r="N147" s="53">
        <f>INDEX('[4]12'!$C$6:$N$20,N$12,3)</f>
        <v>0</v>
      </c>
      <c r="O147" s="53">
        <f>INDEX('[4]12'!$C$6:$N$20,O$12,3)</f>
        <v>0</v>
      </c>
      <c r="P147" s="53">
        <f t="shared" si="22"/>
        <v>270</v>
      </c>
      <c r="Q147" s="53">
        <f>INDEX('[4]12'!$C$6:$N$20,Q$12,3)</f>
        <v>0</v>
      </c>
      <c r="R147" s="53">
        <f>INDEX('[4]12'!$C$6:$N$20,R$12,3)</f>
        <v>1</v>
      </c>
      <c r="S147" s="53">
        <f t="shared" si="23"/>
        <v>271</v>
      </c>
      <c r="T147" s="53">
        <v>0</v>
      </c>
    </row>
    <row r="148" spans="1:20" ht="38.25">
      <c r="A148" s="51" t="s">
        <v>988</v>
      </c>
      <c r="B148" s="52">
        <v>136</v>
      </c>
      <c r="C148" s="52" t="s">
        <v>989</v>
      </c>
      <c r="D148" s="53">
        <f>INDEX('[4]12'!$C$6:$N$20,D$12,4)</f>
        <v>12</v>
      </c>
      <c r="E148" s="53">
        <f>INDEX('[4]12'!$C$6:$N$20,E$12,4)</f>
        <v>476</v>
      </c>
      <c r="F148" s="53">
        <f>INDEX('[4]12'!$C$6:$N$20,F$12,4)</f>
        <v>12</v>
      </c>
      <c r="G148" s="53">
        <f>INDEX('[4]12'!$C$6:$N$20,G$12,4)</f>
        <v>6</v>
      </c>
      <c r="H148" s="53">
        <f>INDEX('[4]12'!$C$6:$N$20,H$12,4)</f>
        <v>3</v>
      </c>
      <c r="I148" s="53">
        <f>INDEX('[4]12'!$C$6:$N$20,I$12,4)</f>
        <v>3</v>
      </c>
      <c r="J148" s="53">
        <f>INDEX('[4]12'!$C$6:$N$20,J$12,4)</f>
        <v>0</v>
      </c>
      <c r="K148" s="53">
        <f>INDEX('[4]12'!$C$6:$N$20,K$12,4)</f>
        <v>0</v>
      </c>
      <c r="L148" s="53">
        <f>INDEX('[4]12'!$C$6:$N$20,L$12,4)</f>
        <v>0</v>
      </c>
      <c r="M148" s="53">
        <f>INDEX('[4]12'!$C$6:$N$20,M$12,4)</f>
        <v>0</v>
      </c>
      <c r="N148" s="53">
        <f>INDEX('[4]12'!$C$6:$N$20,N$12,4)</f>
        <v>1</v>
      </c>
      <c r="O148" s="53">
        <f>INDEX('[4]12'!$C$6:$N$20,O$12,4)</f>
        <v>3</v>
      </c>
      <c r="P148" s="53">
        <f t="shared" si="22"/>
        <v>516</v>
      </c>
      <c r="Q148" s="53">
        <f>INDEX('[4]12'!$C$6:$N$20,Q$12,4)</f>
        <v>0</v>
      </c>
      <c r="R148" s="53">
        <f>INDEX('[4]12'!$C$6:$N$20,R$12,4)</f>
        <v>5</v>
      </c>
      <c r="S148" s="53">
        <f t="shared" si="23"/>
        <v>521</v>
      </c>
      <c r="T148" s="53">
        <v>0</v>
      </c>
    </row>
    <row r="149" spans="1:20" ht="25.5">
      <c r="A149" s="51" t="s">
        <v>990</v>
      </c>
      <c r="B149" s="52">
        <v>137</v>
      </c>
      <c r="C149" s="52" t="s">
        <v>991</v>
      </c>
      <c r="D149" s="53">
        <f>INDEX('[4]12'!$C$6:$N$20,D$12,5)</f>
        <v>3</v>
      </c>
      <c r="E149" s="53">
        <f>INDEX('[4]12'!$C$6:$N$20,E$12,5)</f>
        <v>165</v>
      </c>
      <c r="F149" s="53">
        <f>INDEX('[4]12'!$C$6:$N$20,F$12,5)</f>
        <v>29</v>
      </c>
      <c r="G149" s="53">
        <f>INDEX('[4]12'!$C$6:$N$20,G$12,5)</f>
        <v>33</v>
      </c>
      <c r="H149" s="53">
        <f>INDEX('[4]12'!$C$6:$N$20,H$12,5)</f>
        <v>3</v>
      </c>
      <c r="I149" s="53">
        <f>INDEX('[4]12'!$C$6:$N$20,I$12,5)</f>
        <v>0</v>
      </c>
      <c r="J149" s="53">
        <f>INDEX('[4]12'!$C$6:$N$20,J$12,5)</f>
        <v>1</v>
      </c>
      <c r="K149" s="53">
        <f>INDEX('[4]12'!$C$6:$N$20,K$12,5)</f>
        <v>0</v>
      </c>
      <c r="L149" s="53">
        <f>INDEX('[4]12'!$C$6:$N$20,L$12,5)</f>
        <v>0</v>
      </c>
      <c r="M149" s="53">
        <f>INDEX('[4]12'!$C$6:$N$20,M$12,5)</f>
        <v>0</v>
      </c>
      <c r="N149" s="53">
        <f>INDEX('[4]12'!$C$6:$N$20,N$12,5)</f>
        <v>0</v>
      </c>
      <c r="O149" s="53">
        <f>INDEX('[4]12'!$C$6:$N$20,O$12,5)</f>
        <v>1</v>
      </c>
      <c r="P149" s="53">
        <f t="shared" si="22"/>
        <v>235</v>
      </c>
      <c r="Q149" s="53">
        <f>INDEX('[4]12'!$C$6:$N$20,Q$12,5)</f>
        <v>0</v>
      </c>
      <c r="R149" s="53">
        <f>INDEX('[4]12'!$C$6:$N$20,R$12,5)</f>
        <v>0</v>
      </c>
      <c r="S149" s="53">
        <f t="shared" si="23"/>
        <v>235</v>
      </c>
      <c r="T149" s="53">
        <v>0</v>
      </c>
    </row>
    <row r="150" spans="1:20" ht="25.5">
      <c r="A150" s="51" t="s">
        <v>992</v>
      </c>
      <c r="B150" s="52">
        <v>138</v>
      </c>
      <c r="C150" s="52" t="s">
        <v>993</v>
      </c>
      <c r="D150" s="53">
        <f>INDEX('[4]12'!$C$6:$N$20,D$12,6)</f>
        <v>5</v>
      </c>
      <c r="E150" s="53">
        <f>INDEX('[4]12'!$C$6:$N$20,E$12,6)</f>
        <v>317</v>
      </c>
      <c r="F150" s="53">
        <f>INDEX('[4]12'!$C$6:$N$20,F$12,6)</f>
        <v>133</v>
      </c>
      <c r="G150" s="53">
        <f>INDEX('[4]12'!$C$6:$N$20,G$12,6)</f>
        <v>3</v>
      </c>
      <c r="H150" s="53">
        <f>INDEX('[4]12'!$C$6:$N$20,H$12,6)</f>
        <v>1</v>
      </c>
      <c r="I150" s="53">
        <f>INDEX('[4]12'!$C$6:$N$20,I$12,6)</f>
        <v>0</v>
      </c>
      <c r="J150" s="53">
        <f>INDEX('[4]12'!$C$6:$N$20,J$12,6)</f>
        <v>1</v>
      </c>
      <c r="K150" s="53">
        <f>INDEX('[4]12'!$C$6:$N$20,K$12,6)</f>
        <v>0</v>
      </c>
      <c r="L150" s="53">
        <f>INDEX('[4]12'!$C$6:$N$20,L$12,6)</f>
        <v>0</v>
      </c>
      <c r="M150" s="53">
        <f>INDEX('[4]12'!$C$6:$N$20,M$12,6)</f>
        <v>0</v>
      </c>
      <c r="N150" s="53">
        <f>INDEX('[4]12'!$C$6:$N$20,N$12,6)</f>
        <v>1</v>
      </c>
      <c r="O150" s="53">
        <f>INDEX('[4]12'!$C$6:$N$20,O$12,6)</f>
        <v>0</v>
      </c>
      <c r="P150" s="53">
        <f t="shared" si="22"/>
        <v>461</v>
      </c>
      <c r="Q150" s="53">
        <f>INDEX('[4]12'!$C$6:$N$20,Q$12,6)</f>
        <v>0</v>
      </c>
      <c r="R150" s="53">
        <f>INDEX('[4]12'!$C$6:$N$20,R$12,6)</f>
        <v>0</v>
      </c>
      <c r="S150" s="53">
        <f t="shared" si="23"/>
        <v>461</v>
      </c>
      <c r="T150" s="53">
        <v>0</v>
      </c>
    </row>
    <row r="151" spans="1:20" ht="38.25">
      <c r="A151" s="51" t="s">
        <v>994</v>
      </c>
      <c r="B151" s="52">
        <v>139</v>
      </c>
      <c r="C151" s="52" t="s">
        <v>995</v>
      </c>
      <c r="D151" s="53">
        <f>INDEX('[4]12'!$C$6:$N$20,D$12,7)</f>
        <v>9</v>
      </c>
      <c r="E151" s="53">
        <f>INDEX('[4]12'!$C$6:$N$20,E$12,7)</f>
        <v>336</v>
      </c>
      <c r="F151" s="53">
        <f>INDEX('[4]12'!$C$6:$N$20,F$12,7)</f>
        <v>102</v>
      </c>
      <c r="G151" s="53">
        <f>INDEX('[4]12'!$C$6:$N$20,G$12,7)</f>
        <v>97</v>
      </c>
      <c r="H151" s="53">
        <f>INDEX('[4]12'!$C$6:$N$20,H$12,7)</f>
        <v>5</v>
      </c>
      <c r="I151" s="53">
        <f>INDEX('[4]12'!$C$6:$N$20,I$12,7)</f>
        <v>0</v>
      </c>
      <c r="J151" s="53">
        <f>INDEX('[4]12'!$C$6:$N$20,J$12,7)</f>
        <v>2</v>
      </c>
      <c r="K151" s="53">
        <f>INDEX('[4]12'!$C$6:$N$20,K$12,7)</f>
        <v>0</v>
      </c>
      <c r="L151" s="53">
        <f>INDEX('[4]12'!$C$6:$N$20,L$12,7)</f>
        <v>1</v>
      </c>
      <c r="M151" s="53">
        <f>INDEX('[4]12'!$C$6:$N$20,M$12,7)</f>
        <v>1</v>
      </c>
      <c r="N151" s="53">
        <f>INDEX('[4]12'!$C$6:$N$20,N$12,7)</f>
        <v>4</v>
      </c>
      <c r="O151" s="53">
        <f>INDEX('[4]12'!$C$6:$N$20,O$12,7)</f>
        <v>2</v>
      </c>
      <c r="P151" s="53">
        <f t="shared" si="22"/>
        <v>559</v>
      </c>
      <c r="Q151" s="53">
        <f>INDEX('[4]12'!$C$6:$N$20,Q$12,7)</f>
        <v>0</v>
      </c>
      <c r="R151" s="53">
        <f>INDEX('[4]12'!$C$6:$N$20,R$12,7)</f>
        <v>4</v>
      </c>
      <c r="S151" s="53">
        <f t="shared" si="23"/>
        <v>563</v>
      </c>
      <c r="T151" s="53">
        <v>0</v>
      </c>
    </row>
    <row r="152" spans="1:20" ht="25.5">
      <c r="A152" s="51" t="s">
        <v>996</v>
      </c>
      <c r="B152" s="52">
        <v>140</v>
      </c>
      <c r="C152" s="52" t="s">
        <v>997</v>
      </c>
      <c r="D152" s="53">
        <f>INDEX('[4]12'!$C$6:$N$20,D$12,8)</f>
        <v>1</v>
      </c>
      <c r="E152" s="53">
        <f>INDEX('[4]12'!$C$6:$N$20,E$12,8)</f>
        <v>263</v>
      </c>
      <c r="F152" s="53">
        <f>INDEX('[4]12'!$C$6:$N$20,F$12,8)</f>
        <v>7</v>
      </c>
      <c r="G152" s="53">
        <f>INDEX('[4]12'!$C$6:$N$20,G$12,8)</f>
        <v>12</v>
      </c>
      <c r="H152" s="53">
        <f>INDEX('[4]12'!$C$6:$N$20,H$12,8)</f>
        <v>2</v>
      </c>
      <c r="I152" s="53">
        <f>INDEX('[4]12'!$C$6:$N$20,I$12,8)</f>
        <v>0</v>
      </c>
      <c r="J152" s="53">
        <f>INDEX('[4]12'!$C$6:$N$20,J$12,8)</f>
        <v>0</v>
      </c>
      <c r="K152" s="53">
        <f>INDEX('[4]12'!$C$6:$N$20,K$12,8)</f>
        <v>0</v>
      </c>
      <c r="L152" s="53">
        <f>INDEX('[4]12'!$C$6:$N$20,L$12,8)</f>
        <v>0</v>
      </c>
      <c r="M152" s="53">
        <f>INDEX('[4]12'!$C$6:$N$20,M$12,8)</f>
        <v>0</v>
      </c>
      <c r="N152" s="53">
        <f>INDEX('[4]12'!$C$6:$N$20,N$12,8)</f>
        <v>0</v>
      </c>
      <c r="O152" s="53">
        <f>INDEX('[4]12'!$C$6:$N$20,O$12,8)</f>
        <v>1</v>
      </c>
      <c r="P152" s="53">
        <f t="shared" si="22"/>
        <v>286</v>
      </c>
      <c r="Q152" s="53">
        <f>INDEX('[4]12'!$C$6:$N$20,Q$12,8)</f>
        <v>0</v>
      </c>
      <c r="R152" s="53">
        <f>INDEX('[4]12'!$C$6:$N$20,R$12,8)</f>
        <v>0</v>
      </c>
      <c r="S152" s="53">
        <f t="shared" si="23"/>
        <v>286</v>
      </c>
      <c r="T152" s="53">
        <v>0</v>
      </c>
    </row>
    <row r="153" spans="1:20" ht="25.5">
      <c r="A153" s="51" t="s">
        <v>998</v>
      </c>
      <c r="B153" s="52">
        <v>141</v>
      </c>
      <c r="C153" s="52" t="s">
        <v>999</v>
      </c>
      <c r="D153" s="53">
        <f>INDEX('[4]12'!$C$6:$N$20,D$12,9)</f>
        <v>14</v>
      </c>
      <c r="E153" s="53">
        <f>INDEX('[4]12'!$C$6:$N$20,E$12,9)</f>
        <v>252</v>
      </c>
      <c r="F153" s="53">
        <f>INDEX('[4]12'!$C$6:$N$20,F$12,9)</f>
        <v>26</v>
      </c>
      <c r="G153" s="53">
        <f>INDEX('[4]12'!$C$6:$N$20,G$12,9)</f>
        <v>88</v>
      </c>
      <c r="H153" s="53">
        <f>INDEX('[4]12'!$C$6:$N$20,H$12,9)</f>
        <v>2</v>
      </c>
      <c r="I153" s="53">
        <f>INDEX('[4]12'!$C$6:$N$20,I$12,9)</f>
        <v>0</v>
      </c>
      <c r="J153" s="53">
        <f>INDEX('[4]12'!$C$6:$N$20,J$12,9)</f>
        <v>2</v>
      </c>
      <c r="K153" s="53">
        <f>INDEX('[4]12'!$C$6:$N$20,K$12,9)</f>
        <v>0</v>
      </c>
      <c r="L153" s="53">
        <f>INDEX('[4]12'!$C$6:$N$20,L$12,9)</f>
        <v>0</v>
      </c>
      <c r="M153" s="53">
        <f>INDEX('[4]12'!$C$6:$N$20,M$12,9)</f>
        <v>0</v>
      </c>
      <c r="N153" s="53">
        <f>INDEX('[4]12'!$C$6:$N$20,N$12,9)</f>
        <v>0</v>
      </c>
      <c r="O153" s="53">
        <f>INDEX('[4]12'!$C$6:$N$20,O$12,9)</f>
        <v>0</v>
      </c>
      <c r="P153" s="53">
        <f t="shared" si="22"/>
        <v>384</v>
      </c>
      <c r="Q153" s="53">
        <f>INDEX('[4]12'!$C$6:$N$20,Q$12,9)</f>
        <v>0</v>
      </c>
      <c r="R153" s="53">
        <f>INDEX('[4]12'!$C$6:$N$20,R$12,9)</f>
        <v>2</v>
      </c>
      <c r="S153" s="53">
        <f t="shared" si="23"/>
        <v>386</v>
      </c>
      <c r="T153" s="53">
        <v>0</v>
      </c>
    </row>
    <row r="154" spans="1:20" ht="38.25">
      <c r="A154" s="51" t="s">
        <v>1000</v>
      </c>
      <c r="B154" s="52">
        <v>142</v>
      </c>
      <c r="C154" s="52" t="s">
        <v>1001</v>
      </c>
      <c r="D154" s="53">
        <f>INDEX('[4]12'!$C$6:$N$20,D$12,10)</f>
        <v>3</v>
      </c>
      <c r="E154" s="53">
        <f>INDEX('[4]12'!$C$6:$N$20,E$12,10)</f>
        <v>206</v>
      </c>
      <c r="F154" s="53">
        <f>INDEX('[4]12'!$C$6:$N$20,F$12,10)</f>
        <v>42</v>
      </c>
      <c r="G154" s="53">
        <f>INDEX('[4]12'!$C$6:$N$20,G$12,10)</f>
        <v>5</v>
      </c>
      <c r="H154" s="53">
        <f>INDEX('[4]12'!$C$6:$N$20,H$12,10)</f>
        <v>0</v>
      </c>
      <c r="I154" s="53">
        <f>INDEX('[4]12'!$C$6:$N$20,I$12,10)</f>
        <v>1</v>
      </c>
      <c r="J154" s="53">
        <f>INDEX('[4]12'!$C$6:$N$20,J$12,10)</f>
        <v>0</v>
      </c>
      <c r="K154" s="53">
        <f>INDEX('[4]12'!$C$6:$N$20,K$12,10)</f>
        <v>1</v>
      </c>
      <c r="L154" s="53">
        <f>INDEX('[4]12'!$C$6:$N$20,L$12,10)</f>
        <v>0</v>
      </c>
      <c r="M154" s="53">
        <f>INDEX('[4]12'!$C$6:$N$20,M$12,10)</f>
        <v>0</v>
      </c>
      <c r="N154" s="53">
        <f>INDEX('[4]12'!$C$6:$N$20,N$12,10)</f>
        <v>1</v>
      </c>
      <c r="O154" s="53">
        <f>INDEX('[4]12'!$C$6:$N$20,O$12,10)</f>
        <v>0</v>
      </c>
      <c r="P154" s="53">
        <f t="shared" si="22"/>
        <v>259</v>
      </c>
      <c r="Q154" s="53">
        <f>INDEX('[4]12'!$C$6:$N$20,Q$12,10)</f>
        <v>0</v>
      </c>
      <c r="R154" s="53">
        <f>INDEX('[4]12'!$C$6:$N$20,R$12,10)</f>
        <v>1</v>
      </c>
      <c r="S154" s="53">
        <f t="shared" si="23"/>
        <v>260</v>
      </c>
      <c r="T154" s="53">
        <v>0</v>
      </c>
    </row>
    <row r="155" spans="1:20" ht="38.25">
      <c r="A155" s="51" t="s">
        <v>1002</v>
      </c>
      <c r="B155" s="52">
        <v>143</v>
      </c>
      <c r="C155" s="52" t="s">
        <v>1003</v>
      </c>
      <c r="D155" s="53">
        <f>INDEX('[4]12'!$C$6:$N$20,D$12,11)</f>
        <v>6</v>
      </c>
      <c r="E155" s="53">
        <f>INDEX('[4]12'!$C$6:$N$20,E$12,11)</f>
        <v>408</v>
      </c>
      <c r="F155" s="53">
        <f>INDEX('[4]12'!$C$6:$N$20,F$12,11)</f>
        <v>12</v>
      </c>
      <c r="G155" s="53">
        <f>INDEX('[4]12'!$C$6:$N$20,G$12,11)</f>
        <v>2</v>
      </c>
      <c r="H155" s="53">
        <f>INDEX('[4]12'!$C$6:$N$20,H$12,11)</f>
        <v>0</v>
      </c>
      <c r="I155" s="53">
        <f>INDEX('[4]12'!$C$6:$N$20,I$12,11)</f>
        <v>0</v>
      </c>
      <c r="J155" s="53">
        <f>INDEX('[4]12'!$C$6:$N$20,J$12,11)</f>
        <v>1</v>
      </c>
      <c r="K155" s="53">
        <f>INDEX('[4]12'!$C$6:$N$20,K$12,11)</f>
        <v>0</v>
      </c>
      <c r="L155" s="53">
        <f>INDEX('[4]12'!$C$6:$N$20,L$12,11)</f>
        <v>0</v>
      </c>
      <c r="M155" s="53">
        <f>INDEX('[4]12'!$C$6:$N$20,M$12,11)</f>
        <v>1</v>
      </c>
      <c r="N155" s="53">
        <f>INDEX('[4]12'!$C$6:$N$20,N$12,11)</f>
        <v>1</v>
      </c>
      <c r="O155" s="53">
        <f>INDEX('[4]12'!$C$6:$N$20,O$12,11)</f>
        <v>2</v>
      </c>
      <c r="P155" s="53">
        <f t="shared" si="22"/>
        <v>433</v>
      </c>
      <c r="Q155" s="53">
        <f>INDEX('[4]12'!$C$6:$N$20,Q$12,11)</f>
        <v>0</v>
      </c>
      <c r="R155" s="53">
        <f>INDEX('[4]12'!$C$6:$N$20,R$12,11)</f>
        <v>5</v>
      </c>
      <c r="S155" s="53">
        <f t="shared" si="23"/>
        <v>438</v>
      </c>
      <c r="T155" s="53">
        <v>0</v>
      </c>
    </row>
    <row r="156" spans="1:20" ht="25.5">
      <c r="A156" s="51" t="s">
        <v>1004</v>
      </c>
      <c r="B156" s="52">
        <v>144</v>
      </c>
      <c r="C156" s="52" t="s">
        <v>907</v>
      </c>
      <c r="D156" s="53">
        <f>INDEX('[4]12'!$C$6:$N$20,D$12,12)</f>
        <v>0</v>
      </c>
      <c r="E156" s="53">
        <f>INDEX('[4]12'!$C$6:$N$20,E$12,12)</f>
        <v>218</v>
      </c>
      <c r="F156" s="53">
        <f>INDEX('[4]12'!$C$6:$N$20,F$12,12)</f>
        <v>29</v>
      </c>
      <c r="G156" s="53">
        <f>INDEX('[4]12'!$C$6:$N$20,G$12,12)</f>
        <v>7</v>
      </c>
      <c r="H156" s="53">
        <f>INDEX('[4]12'!$C$6:$N$20,H$12,12)</f>
        <v>1</v>
      </c>
      <c r="I156" s="53">
        <f>INDEX('[4]12'!$C$6:$N$20,I$12,12)</f>
        <v>0</v>
      </c>
      <c r="J156" s="53">
        <f>INDEX('[4]12'!$C$6:$N$20,J$12,12)</f>
        <v>0</v>
      </c>
      <c r="K156" s="53">
        <f>INDEX('[4]12'!$C$6:$N$20,K$12,12)</f>
        <v>2</v>
      </c>
      <c r="L156" s="53">
        <f>INDEX('[4]12'!$C$6:$N$20,L$12,12)</f>
        <v>0</v>
      </c>
      <c r="M156" s="53">
        <f>INDEX('[4]12'!$C$6:$N$20,M$12,12)</f>
        <v>0</v>
      </c>
      <c r="N156" s="53">
        <f>INDEX('[4]12'!$C$6:$N$20,N$12,12)</f>
        <v>0</v>
      </c>
      <c r="O156" s="53">
        <f>INDEX('[4]12'!$C$6:$N$20,O$12,12)</f>
        <v>1</v>
      </c>
      <c r="P156" s="53">
        <f t="shared" si="22"/>
        <v>258</v>
      </c>
      <c r="Q156" s="53">
        <f>INDEX('[4]12'!$C$6:$N$20,Q$12,12)</f>
        <v>0</v>
      </c>
      <c r="R156" s="53">
        <f>INDEX('[4]12'!$C$6:$N$20,R$12,12)</f>
        <v>1</v>
      </c>
      <c r="S156" s="53">
        <f t="shared" si="23"/>
        <v>259</v>
      </c>
      <c r="T156" s="53">
        <v>0</v>
      </c>
    </row>
    <row r="157" spans="1:20" ht="25.5">
      <c r="A157" s="51" t="s">
        <v>1005</v>
      </c>
      <c r="B157" s="52">
        <v>145</v>
      </c>
      <c r="C157" s="52" t="s">
        <v>1006</v>
      </c>
      <c r="D157" s="53">
        <f>INDEX('[4]13'!$C$6:$N$20,D$12,1)</f>
        <v>1</v>
      </c>
      <c r="E157" s="53">
        <f>INDEX('[4]13'!$C$6:$N$20,E$12,1)</f>
        <v>326</v>
      </c>
      <c r="F157" s="53">
        <f>INDEX('[4]13'!$C$6:$N$20,F$12,1)</f>
        <v>5</v>
      </c>
      <c r="G157" s="53">
        <f>INDEX('[4]13'!$C$6:$N$20,G$12,1)</f>
        <v>8</v>
      </c>
      <c r="H157" s="53">
        <f>INDEX('[4]13'!$C$6:$N$20,H$12,1)</f>
        <v>0</v>
      </c>
      <c r="I157" s="53">
        <f>INDEX('[4]13'!$C$6:$N$20,I$12,1)</f>
        <v>0</v>
      </c>
      <c r="J157" s="53">
        <f>INDEX('[4]13'!$C$6:$N$20,J$12,1)</f>
        <v>1</v>
      </c>
      <c r="K157" s="53">
        <f>INDEX('[4]13'!$C$6:$N$20,K$12,1)</f>
        <v>0</v>
      </c>
      <c r="L157" s="53">
        <f>INDEX('[4]13'!$C$6:$N$20,L$12,1)</f>
        <v>0</v>
      </c>
      <c r="M157" s="53">
        <f>INDEX('[4]13'!$C$6:$N$20,M$12,1)</f>
        <v>0</v>
      </c>
      <c r="N157" s="53">
        <f>INDEX('[4]13'!$C$6:$N$20,N$12,1)</f>
        <v>0</v>
      </c>
      <c r="O157" s="53">
        <f>INDEX('[4]13'!$C$6:$N$20,O$12,1)</f>
        <v>2</v>
      </c>
      <c r="P157" s="53">
        <f>SUM(D157:O157)</f>
        <v>343</v>
      </c>
      <c r="Q157" s="53">
        <f>INDEX('[4]13'!$C$6:$N$20,Q$12,1)</f>
        <v>0</v>
      </c>
      <c r="R157" s="53">
        <f>INDEX('[4]13'!$C$6:$N$20,R$12,1)</f>
        <v>1</v>
      </c>
      <c r="S157" s="53">
        <f>SUM(P157:R157)</f>
        <v>344</v>
      </c>
      <c r="T157" s="53">
        <v>0</v>
      </c>
    </row>
    <row r="158" spans="1:20" ht="38.25">
      <c r="A158" s="51" t="s">
        <v>1007</v>
      </c>
      <c r="B158" s="52">
        <v>146</v>
      </c>
      <c r="C158" s="52" t="s">
        <v>1008</v>
      </c>
      <c r="D158" s="53">
        <f>INDEX('[4]13'!$C$6:$N$20,D$12,2)</f>
        <v>5</v>
      </c>
      <c r="E158" s="53">
        <f>INDEX('[4]13'!$C$6:$N$20,E$12,2)</f>
        <v>247</v>
      </c>
      <c r="F158" s="53">
        <f>INDEX('[4]13'!$C$6:$N$20,F$12,2)</f>
        <v>23</v>
      </c>
      <c r="G158" s="53">
        <f>INDEX('[4]13'!$C$6:$N$20,G$12,2)</f>
        <v>3</v>
      </c>
      <c r="H158" s="53">
        <f>INDEX('[4]13'!$C$6:$N$20,H$12,2)</f>
        <v>2</v>
      </c>
      <c r="I158" s="53">
        <f>INDEX('[4]13'!$C$6:$N$20,I$12,2)</f>
        <v>0</v>
      </c>
      <c r="J158" s="53">
        <f>INDEX('[4]13'!$C$6:$N$20,J$12,2)</f>
        <v>0</v>
      </c>
      <c r="K158" s="53">
        <f>INDEX('[4]13'!$C$6:$N$20,K$12,2)</f>
        <v>0</v>
      </c>
      <c r="L158" s="53">
        <f>INDEX('[4]13'!$C$6:$N$20,L$12,2)</f>
        <v>1</v>
      </c>
      <c r="M158" s="53">
        <f>INDEX('[4]13'!$C$6:$N$20,M$12,2)</f>
        <v>0</v>
      </c>
      <c r="N158" s="53">
        <f>INDEX('[4]13'!$C$6:$N$20,N$12,2)</f>
        <v>3</v>
      </c>
      <c r="O158" s="53">
        <f>INDEX('[4]13'!$C$6:$N$20,O$12,2)</f>
        <v>4</v>
      </c>
      <c r="P158" s="53">
        <f t="shared" ref="P158:P161" si="24">SUM(D158:O158)</f>
        <v>288</v>
      </c>
      <c r="Q158" s="53">
        <f>INDEX('[4]13'!$C$6:$N$20,Q$12,2)</f>
        <v>0</v>
      </c>
      <c r="R158" s="53">
        <f>INDEX('[4]13'!$C$6:$N$20,R$12,2)</f>
        <v>4</v>
      </c>
      <c r="S158" s="53">
        <f t="shared" ref="S158:S163" si="25">SUM(P158:R158)</f>
        <v>292</v>
      </c>
      <c r="T158" s="53">
        <v>0</v>
      </c>
    </row>
    <row r="159" spans="1:20" ht="25.5">
      <c r="A159" s="51" t="s">
        <v>1009</v>
      </c>
      <c r="B159" s="52">
        <v>147</v>
      </c>
      <c r="C159" s="52" t="s">
        <v>1010</v>
      </c>
      <c r="D159" s="53">
        <f>INDEX('[4]13'!$C$6:$N$20,D$12,3)</f>
        <v>0</v>
      </c>
      <c r="E159" s="53">
        <f>INDEX('[4]13'!$C$6:$N$20,E$12,3)</f>
        <v>146</v>
      </c>
      <c r="F159" s="53">
        <f>INDEX('[4]13'!$C$6:$N$20,F$12,3)</f>
        <v>2</v>
      </c>
      <c r="G159" s="53">
        <f>INDEX('[4]13'!$C$6:$N$20,G$12,3)</f>
        <v>3</v>
      </c>
      <c r="H159" s="53">
        <f>INDEX('[4]13'!$C$6:$N$20,H$12,3)</f>
        <v>0</v>
      </c>
      <c r="I159" s="53">
        <f>INDEX('[4]13'!$C$6:$N$20,I$12,3)</f>
        <v>0</v>
      </c>
      <c r="J159" s="53">
        <f>INDEX('[4]13'!$C$6:$N$20,J$12,3)</f>
        <v>0</v>
      </c>
      <c r="K159" s="53">
        <f>INDEX('[4]13'!$C$6:$N$20,K$12,3)</f>
        <v>0</v>
      </c>
      <c r="L159" s="53">
        <f>INDEX('[4]13'!$C$6:$N$20,L$12,3)</f>
        <v>0</v>
      </c>
      <c r="M159" s="53">
        <f>INDEX('[4]13'!$C$6:$N$20,M$12,3)</f>
        <v>0</v>
      </c>
      <c r="N159" s="53">
        <f>INDEX('[4]13'!$C$6:$N$20,N$12,3)</f>
        <v>0</v>
      </c>
      <c r="O159" s="53">
        <f>INDEX('[4]13'!$C$6:$N$20,O$12,3)</f>
        <v>1</v>
      </c>
      <c r="P159" s="53">
        <f t="shared" si="24"/>
        <v>152</v>
      </c>
      <c r="Q159" s="53">
        <f>INDEX('[4]13'!$C$6:$N$20,Q$12,3)</f>
        <v>0</v>
      </c>
      <c r="R159" s="53">
        <f>INDEX('[4]13'!$C$6:$N$20,R$12,3)</f>
        <v>0</v>
      </c>
      <c r="S159" s="53">
        <f t="shared" si="25"/>
        <v>152</v>
      </c>
      <c r="T159" s="53">
        <v>0</v>
      </c>
    </row>
    <row r="160" spans="1:20" ht="38.25">
      <c r="A160" s="51" t="s">
        <v>1011</v>
      </c>
      <c r="B160" s="52">
        <v>148</v>
      </c>
      <c r="C160" s="52" t="s">
        <v>1012</v>
      </c>
      <c r="D160" s="53">
        <f>INDEX('[4]13'!$C$6:$N$20,D$12,4)</f>
        <v>8</v>
      </c>
      <c r="E160" s="53">
        <f>INDEX('[4]13'!$C$6:$N$20,E$12,4)</f>
        <v>516</v>
      </c>
      <c r="F160" s="53">
        <f>INDEX('[4]13'!$C$6:$N$20,F$12,4)</f>
        <v>64</v>
      </c>
      <c r="G160" s="53">
        <f>INDEX('[4]13'!$C$6:$N$20,G$12,4)</f>
        <v>25</v>
      </c>
      <c r="H160" s="53">
        <f>INDEX('[4]13'!$C$6:$N$20,H$12,4)</f>
        <v>6</v>
      </c>
      <c r="I160" s="53">
        <f>INDEX('[4]13'!$C$6:$N$20,I$12,4)</f>
        <v>0</v>
      </c>
      <c r="J160" s="53">
        <f>INDEX('[4]13'!$C$6:$N$20,J$12,4)</f>
        <v>0</v>
      </c>
      <c r="K160" s="53">
        <f>INDEX('[4]13'!$C$6:$N$20,K$12,4)</f>
        <v>0</v>
      </c>
      <c r="L160" s="53">
        <f>INDEX('[4]13'!$C$6:$N$20,L$12,4)</f>
        <v>0</v>
      </c>
      <c r="M160" s="53">
        <f>INDEX('[4]13'!$C$6:$N$20,M$12,4)</f>
        <v>0</v>
      </c>
      <c r="N160" s="53">
        <f>INDEX('[4]13'!$C$6:$N$20,N$12,4)</f>
        <v>2</v>
      </c>
      <c r="O160" s="53">
        <f>INDEX('[4]13'!$C$6:$N$20,O$12,4)</f>
        <v>4</v>
      </c>
      <c r="P160" s="53">
        <f t="shared" si="24"/>
        <v>625</v>
      </c>
      <c r="Q160" s="53">
        <f>INDEX('[4]13'!$C$6:$N$20,Q$12,4)</f>
        <v>0</v>
      </c>
      <c r="R160" s="53">
        <f>INDEX('[4]13'!$C$6:$N$20,R$12,4)</f>
        <v>5</v>
      </c>
      <c r="S160" s="53">
        <f t="shared" si="25"/>
        <v>630</v>
      </c>
      <c r="T160" s="53">
        <v>0</v>
      </c>
    </row>
    <row r="161" spans="1:20" ht="25.5">
      <c r="A161" s="51" t="s">
        <v>1013</v>
      </c>
      <c r="B161" s="52">
        <v>149</v>
      </c>
      <c r="C161" s="52" t="s">
        <v>1014</v>
      </c>
      <c r="D161" s="53">
        <f>INDEX('[4]13'!$C$6:$N$20,D$12,5)</f>
        <v>7</v>
      </c>
      <c r="E161" s="53">
        <f>INDEX('[4]13'!$C$6:$N$20,E$12,5)</f>
        <v>409</v>
      </c>
      <c r="F161" s="53">
        <f>INDEX('[4]13'!$C$6:$N$20,F$12,5)</f>
        <v>15</v>
      </c>
      <c r="G161" s="53">
        <f>INDEX('[4]13'!$C$6:$N$20,G$12,5)</f>
        <v>31</v>
      </c>
      <c r="H161" s="53">
        <f>INDEX('[4]13'!$C$6:$N$20,H$12,5)</f>
        <v>2</v>
      </c>
      <c r="I161" s="53">
        <f>INDEX('[4]13'!$C$6:$N$20,I$12,5)</f>
        <v>3</v>
      </c>
      <c r="J161" s="53">
        <f>INDEX('[4]13'!$C$6:$N$20,J$12,5)</f>
        <v>1</v>
      </c>
      <c r="K161" s="53">
        <f>INDEX('[4]13'!$C$6:$N$20,K$12,5)</f>
        <v>1</v>
      </c>
      <c r="L161" s="53">
        <f>INDEX('[4]13'!$C$6:$N$20,L$12,5)</f>
        <v>1</v>
      </c>
      <c r="M161" s="53">
        <f>INDEX('[4]13'!$C$6:$N$20,M$12,5)</f>
        <v>2</v>
      </c>
      <c r="N161" s="53">
        <f>INDEX('[4]13'!$C$6:$N$20,N$12,5)</f>
        <v>2</v>
      </c>
      <c r="O161" s="53">
        <f>INDEX('[4]13'!$C$6:$N$20,O$12,5)</f>
        <v>16</v>
      </c>
      <c r="P161" s="53">
        <f t="shared" si="24"/>
        <v>490</v>
      </c>
      <c r="Q161" s="53">
        <f>INDEX('[4]13'!$C$6:$N$20,Q$12,5)</f>
        <v>0</v>
      </c>
      <c r="R161" s="53">
        <f>INDEX('[4]13'!$C$6:$N$20,R$12,5)</f>
        <v>5</v>
      </c>
      <c r="S161" s="53">
        <f t="shared" si="25"/>
        <v>495</v>
      </c>
      <c r="T161" s="53">
        <v>0</v>
      </c>
    </row>
    <row r="162" spans="1:20" ht="38.25">
      <c r="A162" s="54" t="s">
        <v>1015</v>
      </c>
      <c r="B162" s="55"/>
      <c r="C162" s="55"/>
      <c r="D162" s="56">
        <f>SUM(D13:D161)</f>
        <v>1083</v>
      </c>
      <c r="E162" s="56">
        <f t="shared" ref="E162:T162" si="26">SUM(E13:E161)</f>
        <v>57400</v>
      </c>
      <c r="F162" s="56">
        <f t="shared" si="26"/>
        <v>10592</v>
      </c>
      <c r="G162" s="56">
        <f t="shared" si="26"/>
        <v>2553</v>
      </c>
      <c r="H162" s="56">
        <f t="shared" si="26"/>
        <v>391</v>
      </c>
      <c r="I162" s="56">
        <f t="shared" si="26"/>
        <v>158</v>
      </c>
      <c r="J162" s="56">
        <f t="shared" si="26"/>
        <v>160</v>
      </c>
      <c r="K162" s="56">
        <f t="shared" si="26"/>
        <v>124</v>
      </c>
      <c r="L162" s="56">
        <f t="shared" si="26"/>
        <v>206</v>
      </c>
      <c r="M162" s="56">
        <f t="shared" si="26"/>
        <v>174</v>
      </c>
      <c r="N162" s="56">
        <f t="shared" si="26"/>
        <v>329</v>
      </c>
      <c r="O162" s="56">
        <f t="shared" si="26"/>
        <v>545</v>
      </c>
      <c r="P162" s="56">
        <f t="shared" si="26"/>
        <v>73715</v>
      </c>
      <c r="Q162" s="56">
        <f t="shared" si="26"/>
        <v>0</v>
      </c>
      <c r="R162" s="56">
        <f t="shared" si="26"/>
        <v>968</v>
      </c>
      <c r="S162" s="56">
        <f t="shared" si="26"/>
        <v>74683</v>
      </c>
      <c r="T162" s="56">
        <f t="shared" si="26"/>
        <v>0</v>
      </c>
    </row>
    <row r="163" spans="1:20" ht="25.5">
      <c r="A163" s="57" t="s">
        <v>147</v>
      </c>
      <c r="B163" s="58"/>
      <c r="C163" s="58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60"/>
      <c r="Q163" s="59"/>
      <c r="R163" s="59"/>
      <c r="S163" s="60">
        <f t="shared" si="25"/>
        <v>0</v>
      </c>
      <c r="T163" s="59"/>
    </row>
    <row r="164" spans="1:20">
      <c r="A164" s="54" t="s">
        <v>1016</v>
      </c>
      <c r="B164" s="55"/>
      <c r="C164" s="55"/>
      <c r="D164" s="56">
        <f>SUM(D162:D163)</f>
        <v>1083</v>
      </c>
      <c r="E164" s="56">
        <f t="shared" ref="E164:T164" si="27">SUM(E162:E163)</f>
        <v>57400</v>
      </c>
      <c r="F164" s="56">
        <f t="shared" si="27"/>
        <v>10592</v>
      </c>
      <c r="G164" s="56">
        <f t="shared" si="27"/>
        <v>2553</v>
      </c>
      <c r="H164" s="56">
        <f t="shared" si="27"/>
        <v>391</v>
      </c>
      <c r="I164" s="56">
        <f t="shared" si="27"/>
        <v>158</v>
      </c>
      <c r="J164" s="56">
        <f t="shared" si="27"/>
        <v>160</v>
      </c>
      <c r="K164" s="56">
        <f t="shared" si="27"/>
        <v>124</v>
      </c>
      <c r="L164" s="56">
        <f t="shared" si="27"/>
        <v>206</v>
      </c>
      <c r="M164" s="56">
        <f t="shared" si="27"/>
        <v>174</v>
      </c>
      <c r="N164" s="56">
        <f t="shared" si="27"/>
        <v>329</v>
      </c>
      <c r="O164" s="56">
        <f t="shared" si="27"/>
        <v>545</v>
      </c>
      <c r="P164" s="56">
        <f t="shared" si="27"/>
        <v>73715</v>
      </c>
      <c r="Q164" s="56">
        <f t="shared" si="27"/>
        <v>0</v>
      </c>
      <c r="R164" s="56">
        <f t="shared" si="27"/>
        <v>968</v>
      </c>
      <c r="S164" s="56">
        <f t="shared" si="27"/>
        <v>74683</v>
      </c>
      <c r="T164" s="56">
        <f t="shared" si="27"/>
        <v>0</v>
      </c>
    </row>
  </sheetData>
  <protectedRanges>
    <protectedRange sqref="S13:T162 D163:T163" name="Range1"/>
  </protectedRanges>
  <mergeCells count="13">
    <mergeCell ref="A6:T6"/>
    <mergeCell ref="A1:T1"/>
    <mergeCell ref="A2:T2"/>
    <mergeCell ref="A3:T3"/>
    <mergeCell ref="A4:T4"/>
    <mergeCell ref="A5:T5"/>
    <mergeCell ref="T9:T10"/>
    <mergeCell ref="A9:A10"/>
    <mergeCell ref="D9:O9"/>
    <mergeCell ref="P9:P10"/>
    <mergeCell ref="Q9:Q10"/>
    <mergeCell ref="R9:R10"/>
    <mergeCell ref="S9:S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220"/>
  <sheetViews>
    <sheetView workbookViewId="0">
      <selection activeCell="A7" sqref="A7:R7"/>
    </sheetView>
  </sheetViews>
  <sheetFormatPr defaultRowHeight="15"/>
  <sheetData>
    <row r="1" spans="1:18" ht="18">
      <c r="A1" s="261" t="s">
        <v>710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</row>
    <row r="2" spans="1:18" ht="18">
      <c r="A2" s="261" t="s">
        <v>333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</row>
    <row r="3" spans="1:18" ht="18">
      <c r="A3" s="261" t="s">
        <v>334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</row>
    <row r="4" spans="1:18" ht="18">
      <c r="A4" s="261" t="s">
        <v>1017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</row>
    <row r="5" spans="1:18">
      <c r="A5" s="262" t="s">
        <v>336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</row>
    <row r="6" spans="1:18">
      <c r="A6" s="260" t="s">
        <v>2888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spans="1:18">
      <c r="A7" s="253" t="s">
        <v>1018</v>
      </c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</row>
    <row r="8" spans="1:18">
      <c r="A8" s="254" t="s">
        <v>153</v>
      </c>
      <c r="B8" s="255" t="s">
        <v>1019</v>
      </c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6" t="s">
        <v>155</v>
      </c>
      <c r="O8" s="258" t="s">
        <v>156</v>
      </c>
      <c r="P8" s="258" t="s">
        <v>12</v>
      </c>
      <c r="Q8" s="256" t="s">
        <v>13</v>
      </c>
      <c r="R8" s="256" t="s">
        <v>1020</v>
      </c>
    </row>
    <row r="9" spans="1:18" ht="138">
      <c r="A9" s="254"/>
      <c r="B9" s="61" t="s">
        <v>158</v>
      </c>
      <c r="C9" s="61" t="s">
        <v>159</v>
      </c>
      <c r="D9" s="61" t="s">
        <v>160</v>
      </c>
      <c r="E9" s="61" t="s">
        <v>161</v>
      </c>
      <c r="F9" s="61" t="s">
        <v>162</v>
      </c>
      <c r="G9" s="61" t="s">
        <v>507</v>
      </c>
      <c r="H9" s="61" t="s">
        <v>508</v>
      </c>
      <c r="I9" s="61" t="s">
        <v>165</v>
      </c>
      <c r="J9" s="61" t="s">
        <v>166</v>
      </c>
      <c r="K9" s="61" t="s">
        <v>167</v>
      </c>
      <c r="L9" s="61" t="s">
        <v>168</v>
      </c>
      <c r="M9" s="61" t="s">
        <v>509</v>
      </c>
      <c r="N9" s="257"/>
      <c r="O9" s="259"/>
      <c r="P9" s="259"/>
      <c r="Q9" s="257"/>
      <c r="R9" s="257"/>
    </row>
    <row r="10" spans="1:18">
      <c r="A10" s="62">
        <v>1</v>
      </c>
      <c r="B10" s="62">
        <v>2</v>
      </c>
      <c r="C10" s="62">
        <v>3</v>
      </c>
      <c r="D10" s="62">
        <v>4</v>
      </c>
      <c r="E10" s="62">
        <v>5</v>
      </c>
      <c r="F10" s="62">
        <v>6</v>
      </c>
      <c r="G10" s="62">
        <v>7</v>
      </c>
      <c r="H10" s="62">
        <v>8</v>
      </c>
      <c r="I10" s="62">
        <v>9</v>
      </c>
      <c r="J10" s="62">
        <v>10</v>
      </c>
      <c r="K10" s="62">
        <v>11</v>
      </c>
      <c r="L10" s="62">
        <v>12</v>
      </c>
      <c r="M10" s="62">
        <v>13</v>
      </c>
      <c r="N10" s="62">
        <v>14</v>
      </c>
      <c r="O10" s="62">
        <v>15</v>
      </c>
      <c r="P10" s="62">
        <v>16</v>
      </c>
      <c r="Q10" s="62">
        <v>17</v>
      </c>
      <c r="R10" s="62">
        <v>18</v>
      </c>
    </row>
    <row r="11" spans="1:18" ht="42.75">
      <c r="A11" s="63" t="str">
        <f t="array" ref="A11:A23">TRANSPOSE([5]R1!$C$4:$O$4)</f>
        <v>1-Chanunta</v>
      </c>
      <c r="B11" s="64">
        <f t="array" ref="B11:M23">TRANSPOSE([5]R1!$C$6:$O$17)</f>
        <v>7</v>
      </c>
      <c r="C11" s="64">
        <v>268</v>
      </c>
      <c r="D11" s="64">
        <v>26</v>
      </c>
      <c r="E11" s="64">
        <v>134</v>
      </c>
      <c r="F11" s="64">
        <v>4</v>
      </c>
      <c r="G11" s="64">
        <v>1</v>
      </c>
      <c r="H11" s="64">
        <v>1</v>
      </c>
      <c r="I11" s="64">
        <v>1</v>
      </c>
      <c r="J11" s="64">
        <v>0</v>
      </c>
      <c r="K11" s="64">
        <v>1</v>
      </c>
      <c r="L11" s="64">
        <v>1</v>
      </c>
      <c r="M11" s="64">
        <v>2</v>
      </c>
      <c r="N11" s="62">
        <f>SUM(B11:M11)</f>
        <v>446</v>
      </c>
      <c r="O11" s="64">
        <f t="array" ref="O11:O23">TRANSPOSE([5]R1!$C$19:$O$19)</f>
        <v>0</v>
      </c>
      <c r="P11" s="64">
        <f t="array" ref="P11:P23">TRANSPOSE([5]R1!$C$18:$O$18)</f>
        <v>4</v>
      </c>
      <c r="Q11" s="62">
        <f>SUM(N11:P11)</f>
        <v>450</v>
      </c>
      <c r="R11" s="65">
        <v>0</v>
      </c>
    </row>
    <row r="12" spans="1:18" ht="42.75">
      <c r="A12" s="63" t="str">
        <v>2-Chanunta</v>
      </c>
      <c r="B12" s="64">
        <v>4</v>
      </c>
      <c r="C12" s="64">
        <v>268</v>
      </c>
      <c r="D12" s="64">
        <v>78</v>
      </c>
      <c r="E12" s="64">
        <v>86</v>
      </c>
      <c r="F12" s="64">
        <v>1</v>
      </c>
      <c r="G12" s="64">
        <v>0</v>
      </c>
      <c r="H12" s="64">
        <v>1</v>
      </c>
      <c r="I12" s="64">
        <v>1</v>
      </c>
      <c r="J12" s="64">
        <v>2</v>
      </c>
      <c r="K12" s="64">
        <v>2</v>
      </c>
      <c r="L12" s="64">
        <v>1</v>
      </c>
      <c r="M12" s="64">
        <v>2</v>
      </c>
      <c r="N12" s="62">
        <f t="shared" ref="N12:N75" si="0">SUM(B12:M12)</f>
        <v>446</v>
      </c>
      <c r="O12" s="64">
        <v>0</v>
      </c>
      <c r="P12" s="64">
        <v>2</v>
      </c>
      <c r="Q12" s="62">
        <f t="shared" ref="Q12:Q75" si="1">SUM(N12:P12)</f>
        <v>448</v>
      </c>
      <c r="R12" s="65">
        <v>0</v>
      </c>
    </row>
    <row r="13" spans="1:18" ht="42.75">
      <c r="A13" s="63" t="str">
        <v>3-Chanunta</v>
      </c>
      <c r="B13" s="64">
        <v>30</v>
      </c>
      <c r="C13" s="64">
        <v>183</v>
      </c>
      <c r="D13" s="64">
        <v>65</v>
      </c>
      <c r="E13" s="64">
        <v>108</v>
      </c>
      <c r="F13" s="64">
        <v>2</v>
      </c>
      <c r="G13" s="64">
        <v>1</v>
      </c>
      <c r="H13" s="64">
        <v>0</v>
      </c>
      <c r="I13" s="64">
        <v>1</v>
      </c>
      <c r="J13" s="64">
        <v>0</v>
      </c>
      <c r="K13" s="64">
        <v>0</v>
      </c>
      <c r="L13" s="64">
        <v>0</v>
      </c>
      <c r="M13" s="64">
        <v>0</v>
      </c>
      <c r="N13" s="62">
        <f t="shared" si="0"/>
        <v>390</v>
      </c>
      <c r="O13" s="64">
        <v>0</v>
      </c>
      <c r="P13" s="64">
        <v>4</v>
      </c>
      <c r="Q13" s="62">
        <f t="shared" si="1"/>
        <v>394</v>
      </c>
      <c r="R13" s="65">
        <v>0</v>
      </c>
    </row>
    <row r="14" spans="1:18" ht="42.75">
      <c r="A14" s="63" t="str">
        <v>4-Chanunta</v>
      </c>
      <c r="B14" s="64">
        <v>14</v>
      </c>
      <c r="C14" s="64">
        <v>213</v>
      </c>
      <c r="D14" s="64">
        <v>31</v>
      </c>
      <c r="E14" s="64">
        <v>102</v>
      </c>
      <c r="F14" s="64">
        <v>3</v>
      </c>
      <c r="G14" s="64">
        <v>0</v>
      </c>
      <c r="H14" s="64">
        <v>0</v>
      </c>
      <c r="I14" s="64">
        <v>1</v>
      </c>
      <c r="J14" s="64">
        <v>1</v>
      </c>
      <c r="K14" s="64">
        <v>0</v>
      </c>
      <c r="L14" s="64">
        <v>0</v>
      </c>
      <c r="M14" s="64">
        <v>2</v>
      </c>
      <c r="N14" s="62">
        <f t="shared" si="0"/>
        <v>367</v>
      </c>
      <c r="O14" s="64">
        <v>0</v>
      </c>
      <c r="P14" s="64">
        <v>3</v>
      </c>
      <c r="Q14" s="62">
        <f t="shared" si="1"/>
        <v>370</v>
      </c>
      <c r="R14" s="65">
        <v>0</v>
      </c>
    </row>
    <row r="15" spans="1:18" ht="28.5">
      <c r="A15" s="63" t="str">
        <v>5-Ser-Manjla</v>
      </c>
      <c r="B15" s="64">
        <v>3</v>
      </c>
      <c r="C15" s="64">
        <v>286</v>
      </c>
      <c r="D15" s="64">
        <v>60</v>
      </c>
      <c r="E15" s="64">
        <v>135</v>
      </c>
      <c r="F15" s="64">
        <v>1</v>
      </c>
      <c r="G15" s="64">
        <v>1</v>
      </c>
      <c r="H15" s="64">
        <v>2</v>
      </c>
      <c r="I15" s="64">
        <v>0</v>
      </c>
      <c r="J15" s="64">
        <v>1</v>
      </c>
      <c r="K15" s="64">
        <v>2</v>
      </c>
      <c r="L15" s="64">
        <v>3</v>
      </c>
      <c r="M15" s="64">
        <v>4</v>
      </c>
      <c r="N15" s="62">
        <f t="shared" si="0"/>
        <v>498</v>
      </c>
      <c r="O15" s="64">
        <v>0</v>
      </c>
      <c r="P15" s="64">
        <v>11</v>
      </c>
      <c r="Q15" s="62">
        <f t="shared" si="1"/>
        <v>509</v>
      </c>
      <c r="R15" s="65">
        <v>0</v>
      </c>
    </row>
    <row r="16" spans="1:18" ht="28.5">
      <c r="A16" s="63" t="str">
        <v>6-Ser-Manjla-1</v>
      </c>
      <c r="B16" s="64">
        <v>2</v>
      </c>
      <c r="C16" s="64">
        <v>359</v>
      </c>
      <c r="D16" s="64">
        <v>3</v>
      </c>
      <c r="E16" s="64">
        <v>22</v>
      </c>
      <c r="F16" s="64">
        <v>3</v>
      </c>
      <c r="G16" s="64">
        <v>2</v>
      </c>
      <c r="H16" s="64">
        <v>1</v>
      </c>
      <c r="I16" s="64">
        <v>0</v>
      </c>
      <c r="J16" s="64">
        <v>0</v>
      </c>
      <c r="K16" s="64">
        <v>2</v>
      </c>
      <c r="L16" s="64">
        <v>1</v>
      </c>
      <c r="M16" s="64">
        <v>10</v>
      </c>
      <c r="N16" s="62">
        <f t="shared" si="0"/>
        <v>405</v>
      </c>
      <c r="O16" s="64">
        <v>0</v>
      </c>
      <c r="P16" s="64">
        <v>7</v>
      </c>
      <c r="Q16" s="62">
        <f t="shared" si="1"/>
        <v>412</v>
      </c>
      <c r="R16" s="65">
        <v>0</v>
      </c>
    </row>
    <row r="17" spans="1:18" ht="42.75">
      <c r="A17" s="63" t="str">
        <v>7-Bhugtrain</v>
      </c>
      <c r="B17" s="64">
        <v>10</v>
      </c>
      <c r="C17" s="64">
        <v>280</v>
      </c>
      <c r="D17" s="64">
        <v>7</v>
      </c>
      <c r="E17" s="64">
        <v>247</v>
      </c>
      <c r="F17" s="64">
        <v>3</v>
      </c>
      <c r="G17" s="64">
        <v>4</v>
      </c>
      <c r="H17" s="64">
        <v>1</v>
      </c>
      <c r="I17" s="64">
        <v>0</v>
      </c>
      <c r="J17" s="64">
        <v>2</v>
      </c>
      <c r="K17" s="64">
        <v>3</v>
      </c>
      <c r="L17" s="64">
        <v>0</v>
      </c>
      <c r="M17" s="64">
        <v>2</v>
      </c>
      <c r="N17" s="62">
        <f t="shared" si="0"/>
        <v>559</v>
      </c>
      <c r="O17" s="64">
        <v>0</v>
      </c>
      <c r="P17" s="64">
        <v>5</v>
      </c>
      <c r="Q17" s="62">
        <f t="shared" si="1"/>
        <v>564</v>
      </c>
      <c r="R17" s="65">
        <v>0</v>
      </c>
    </row>
    <row r="18" spans="1:18" ht="42.75">
      <c r="A18" s="63" t="str">
        <v>8-Panjgrain-1</v>
      </c>
      <c r="B18" s="64">
        <v>13</v>
      </c>
      <c r="C18" s="64">
        <v>261</v>
      </c>
      <c r="D18" s="64">
        <v>134</v>
      </c>
      <c r="E18" s="64">
        <v>137</v>
      </c>
      <c r="F18" s="64">
        <v>2</v>
      </c>
      <c r="G18" s="64">
        <v>2</v>
      </c>
      <c r="H18" s="64">
        <v>0</v>
      </c>
      <c r="I18" s="64">
        <v>1</v>
      </c>
      <c r="J18" s="64">
        <v>1</v>
      </c>
      <c r="K18" s="64">
        <v>3</v>
      </c>
      <c r="L18" s="64">
        <v>4</v>
      </c>
      <c r="M18" s="64">
        <v>2</v>
      </c>
      <c r="N18" s="62">
        <f t="shared" si="0"/>
        <v>560</v>
      </c>
      <c r="O18" s="64">
        <v>0</v>
      </c>
      <c r="P18" s="64">
        <v>5</v>
      </c>
      <c r="Q18" s="62">
        <f t="shared" si="1"/>
        <v>565</v>
      </c>
      <c r="R18" s="65">
        <v>0</v>
      </c>
    </row>
    <row r="19" spans="1:18" ht="42.75">
      <c r="A19" s="63" t="str">
        <v>9-Panjgrain</v>
      </c>
      <c r="B19" s="64">
        <v>4</v>
      </c>
      <c r="C19" s="64">
        <v>429</v>
      </c>
      <c r="D19" s="64">
        <v>4</v>
      </c>
      <c r="E19" s="64">
        <v>34</v>
      </c>
      <c r="F19" s="64">
        <v>3</v>
      </c>
      <c r="G19" s="64">
        <v>0</v>
      </c>
      <c r="H19" s="64">
        <v>1</v>
      </c>
      <c r="I19" s="64">
        <v>0</v>
      </c>
      <c r="J19" s="64">
        <v>1</v>
      </c>
      <c r="K19" s="64">
        <v>1</v>
      </c>
      <c r="L19" s="64">
        <v>1</v>
      </c>
      <c r="M19" s="64">
        <v>6</v>
      </c>
      <c r="N19" s="62">
        <f t="shared" si="0"/>
        <v>484</v>
      </c>
      <c r="O19" s="64">
        <v>0</v>
      </c>
      <c r="P19" s="64">
        <v>12</v>
      </c>
      <c r="Q19" s="62">
        <f t="shared" si="1"/>
        <v>496</v>
      </c>
      <c r="R19" s="65">
        <v>0</v>
      </c>
    </row>
    <row r="20" spans="1:18">
      <c r="A20" s="63" t="str">
        <v>10-Surni</v>
      </c>
      <c r="B20" s="64">
        <v>6</v>
      </c>
      <c r="C20" s="64">
        <v>307</v>
      </c>
      <c r="D20" s="64">
        <v>29</v>
      </c>
      <c r="E20" s="64">
        <v>64</v>
      </c>
      <c r="F20" s="64">
        <v>8</v>
      </c>
      <c r="G20" s="64">
        <v>4</v>
      </c>
      <c r="H20" s="64">
        <v>2</v>
      </c>
      <c r="I20" s="64">
        <v>2</v>
      </c>
      <c r="J20" s="64">
        <v>3</v>
      </c>
      <c r="K20" s="64">
        <v>1</v>
      </c>
      <c r="L20" s="64">
        <v>6</v>
      </c>
      <c r="M20" s="64">
        <v>18</v>
      </c>
      <c r="N20" s="62">
        <f t="shared" si="0"/>
        <v>450</v>
      </c>
      <c r="O20" s="64">
        <v>0</v>
      </c>
      <c r="P20" s="64">
        <v>6</v>
      </c>
      <c r="Q20" s="62">
        <f t="shared" si="1"/>
        <v>456</v>
      </c>
      <c r="R20" s="65">
        <v>0</v>
      </c>
    </row>
    <row r="21" spans="1:18" ht="28.5">
      <c r="A21" s="63" t="str">
        <v>11-Badhole</v>
      </c>
      <c r="B21" s="64">
        <v>75</v>
      </c>
      <c r="C21" s="64">
        <v>540</v>
      </c>
      <c r="D21" s="64">
        <v>42</v>
      </c>
      <c r="E21" s="64">
        <v>95</v>
      </c>
      <c r="F21" s="64">
        <v>4</v>
      </c>
      <c r="G21" s="64">
        <v>2</v>
      </c>
      <c r="H21" s="64">
        <v>2</v>
      </c>
      <c r="I21" s="64">
        <v>1</v>
      </c>
      <c r="J21" s="64">
        <v>2</v>
      </c>
      <c r="K21" s="64">
        <v>5</v>
      </c>
      <c r="L21" s="64">
        <v>1</v>
      </c>
      <c r="M21" s="64">
        <v>5</v>
      </c>
      <c r="N21" s="62">
        <f t="shared" si="0"/>
        <v>774</v>
      </c>
      <c r="O21" s="64">
        <v>0</v>
      </c>
      <c r="P21" s="64">
        <v>4</v>
      </c>
      <c r="Q21" s="62">
        <f t="shared" si="1"/>
        <v>778</v>
      </c>
      <c r="R21" s="65">
        <v>0</v>
      </c>
    </row>
    <row r="22" spans="1:18" ht="42.75">
      <c r="A22" s="63" t="str">
        <v>12-Badhole-1</v>
      </c>
      <c r="B22" s="64">
        <v>5</v>
      </c>
      <c r="C22" s="64">
        <v>314</v>
      </c>
      <c r="D22" s="64">
        <v>26</v>
      </c>
      <c r="E22" s="64">
        <v>113</v>
      </c>
      <c r="F22" s="64">
        <v>2</v>
      </c>
      <c r="G22" s="64">
        <v>0</v>
      </c>
      <c r="H22" s="64">
        <v>1</v>
      </c>
      <c r="I22" s="64">
        <v>0</v>
      </c>
      <c r="J22" s="64">
        <v>1</v>
      </c>
      <c r="K22" s="64">
        <v>0</v>
      </c>
      <c r="L22" s="64">
        <v>0</v>
      </c>
      <c r="M22" s="64">
        <v>1</v>
      </c>
      <c r="N22" s="62">
        <f t="shared" si="0"/>
        <v>463</v>
      </c>
      <c r="O22" s="64">
        <v>0</v>
      </c>
      <c r="P22" s="64">
        <v>2</v>
      </c>
      <c r="Q22" s="62">
        <f t="shared" si="1"/>
        <v>465</v>
      </c>
      <c r="R22" s="65">
        <v>0</v>
      </c>
    </row>
    <row r="23" spans="1:18" ht="28.5">
      <c r="A23" s="63" t="str">
        <v>13-Dalsar</v>
      </c>
      <c r="B23" s="64">
        <v>11</v>
      </c>
      <c r="C23" s="64">
        <v>381</v>
      </c>
      <c r="D23" s="64">
        <v>11</v>
      </c>
      <c r="E23" s="64">
        <v>147</v>
      </c>
      <c r="F23" s="64">
        <v>5</v>
      </c>
      <c r="G23" s="64">
        <v>3</v>
      </c>
      <c r="H23" s="64">
        <v>2</v>
      </c>
      <c r="I23" s="64">
        <v>1</v>
      </c>
      <c r="J23" s="64">
        <v>4</v>
      </c>
      <c r="K23" s="64">
        <v>3</v>
      </c>
      <c r="L23" s="64">
        <v>0</v>
      </c>
      <c r="M23" s="64">
        <v>1</v>
      </c>
      <c r="N23" s="62">
        <f t="shared" si="0"/>
        <v>569</v>
      </c>
      <c r="O23" s="64">
        <v>0</v>
      </c>
      <c r="P23" s="64">
        <v>5</v>
      </c>
      <c r="Q23" s="62">
        <f t="shared" si="1"/>
        <v>574</v>
      </c>
      <c r="R23" s="65">
        <v>0</v>
      </c>
    </row>
    <row r="24" spans="1:18">
      <c r="A24" s="63" t="str">
        <f t="array" ref="A24:A36">TRANSPOSE([5]R2!$C$4:$O$4)</f>
        <v>14Kanah</v>
      </c>
      <c r="B24" s="64">
        <f t="array" ref="B24:M36">TRANSPOSE([5]R2!$C$6:$O$17)</f>
        <v>22</v>
      </c>
      <c r="C24" s="64">
        <v>201</v>
      </c>
      <c r="D24" s="64">
        <v>43</v>
      </c>
      <c r="E24" s="64">
        <v>134</v>
      </c>
      <c r="F24" s="64">
        <v>9</v>
      </c>
      <c r="G24" s="64">
        <v>0</v>
      </c>
      <c r="H24" s="64">
        <v>1</v>
      </c>
      <c r="I24" s="64">
        <v>0</v>
      </c>
      <c r="J24" s="64">
        <v>1</v>
      </c>
      <c r="K24" s="64">
        <v>3</v>
      </c>
      <c r="L24" s="64">
        <v>2</v>
      </c>
      <c r="M24" s="64">
        <v>2</v>
      </c>
      <c r="N24" s="62">
        <f t="shared" si="0"/>
        <v>418</v>
      </c>
      <c r="O24" s="64">
        <f t="array" ref="O24:O36">TRANSPOSE([5]R2!$C$19:$O$19)</f>
        <v>0</v>
      </c>
      <c r="P24" s="64">
        <f t="array" ref="P24:P36">TRANSPOSE([5]R2!$C$18:$O$18)</f>
        <v>10</v>
      </c>
      <c r="Q24" s="62">
        <f t="shared" si="1"/>
        <v>428</v>
      </c>
      <c r="R24" s="65">
        <v>0</v>
      </c>
    </row>
    <row r="25" spans="1:18" ht="28.5">
      <c r="A25" s="63" t="str">
        <v>15Kanah 1</v>
      </c>
      <c r="B25" s="64">
        <v>2</v>
      </c>
      <c r="C25" s="64">
        <v>282</v>
      </c>
      <c r="D25" s="64">
        <v>23</v>
      </c>
      <c r="E25" s="64">
        <v>27</v>
      </c>
      <c r="F25" s="64">
        <v>3</v>
      </c>
      <c r="G25" s="64">
        <v>1</v>
      </c>
      <c r="H25" s="64">
        <v>2</v>
      </c>
      <c r="I25" s="64">
        <v>2</v>
      </c>
      <c r="J25" s="64">
        <v>0</v>
      </c>
      <c r="K25" s="64">
        <v>1</v>
      </c>
      <c r="L25" s="64">
        <v>0</v>
      </c>
      <c r="M25" s="64">
        <v>7</v>
      </c>
      <c r="N25" s="62">
        <f t="shared" si="0"/>
        <v>350</v>
      </c>
      <c r="O25" s="64">
        <v>0</v>
      </c>
      <c r="P25" s="64">
        <v>5</v>
      </c>
      <c r="Q25" s="62">
        <f t="shared" si="1"/>
        <v>355</v>
      </c>
      <c r="R25" s="65">
        <v>0</v>
      </c>
    </row>
    <row r="26" spans="1:18" ht="28.5">
      <c r="A26" s="63" t="str">
        <v>16-Birnoo</v>
      </c>
      <c r="B26" s="64">
        <v>50</v>
      </c>
      <c r="C26" s="64">
        <v>199</v>
      </c>
      <c r="D26" s="64">
        <v>49</v>
      </c>
      <c r="E26" s="64">
        <v>184</v>
      </c>
      <c r="F26" s="64">
        <v>6</v>
      </c>
      <c r="G26" s="64">
        <v>1</v>
      </c>
      <c r="H26" s="64">
        <v>1</v>
      </c>
      <c r="I26" s="64">
        <v>1</v>
      </c>
      <c r="J26" s="64">
        <v>3</v>
      </c>
      <c r="K26" s="64">
        <v>3</v>
      </c>
      <c r="L26" s="64">
        <v>4</v>
      </c>
      <c r="M26" s="64">
        <v>3</v>
      </c>
      <c r="N26" s="62">
        <f t="shared" si="0"/>
        <v>504</v>
      </c>
      <c r="O26" s="64">
        <v>0</v>
      </c>
      <c r="P26" s="64">
        <v>11</v>
      </c>
      <c r="Q26" s="62">
        <f t="shared" si="1"/>
        <v>515</v>
      </c>
      <c r="R26" s="65">
        <v>0</v>
      </c>
    </row>
    <row r="27" spans="1:18" ht="28.5">
      <c r="A27" s="63" t="str">
        <v>17-Birnoo A</v>
      </c>
      <c r="B27" s="64">
        <v>89</v>
      </c>
      <c r="C27" s="64">
        <v>146</v>
      </c>
      <c r="D27" s="64">
        <v>72</v>
      </c>
      <c r="E27" s="64">
        <v>47</v>
      </c>
      <c r="F27" s="64">
        <v>5</v>
      </c>
      <c r="G27" s="64">
        <v>1</v>
      </c>
      <c r="H27" s="64">
        <v>1</v>
      </c>
      <c r="I27" s="64">
        <v>0</v>
      </c>
      <c r="J27" s="64">
        <v>1</v>
      </c>
      <c r="K27" s="64">
        <v>3</v>
      </c>
      <c r="L27" s="64">
        <v>1</v>
      </c>
      <c r="M27" s="64">
        <v>4</v>
      </c>
      <c r="N27" s="62">
        <f t="shared" si="0"/>
        <v>370</v>
      </c>
      <c r="O27" s="64">
        <v>0</v>
      </c>
      <c r="P27" s="64">
        <v>18</v>
      </c>
      <c r="Q27" s="62">
        <f t="shared" si="1"/>
        <v>388</v>
      </c>
      <c r="R27" s="65">
        <v>0</v>
      </c>
    </row>
    <row r="28" spans="1:18" ht="28.5">
      <c r="A28" s="63" t="str">
        <v>18-Jandrore</v>
      </c>
      <c r="B28" s="64">
        <v>99</v>
      </c>
      <c r="C28" s="64">
        <v>240</v>
      </c>
      <c r="D28" s="64">
        <v>24</v>
      </c>
      <c r="E28" s="64">
        <v>26</v>
      </c>
      <c r="F28" s="64">
        <v>1</v>
      </c>
      <c r="G28" s="64">
        <v>1</v>
      </c>
      <c r="H28" s="64">
        <v>0</v>
      </c>
      <c r="I28" s="64">
        <v>0</v>
      </c>
      <c r="J28" s="64">
        <v>2</v>
      </c>
      <c r="K28" s="64">
        <v>3</v>
      </c>
      <c r="L28" s="64">
        <v>0</v>
      </c>
      <c r="M28" s="64">
        <v>6</v>
      </c>
      <c r="N28" s="62">
        <f t="shared" si="0"/>
        <v>402</v>
      </c>
      <c r="O28" s="64">
        <v>0</v>
      </c>
      <c r="P28" s="64">
        <v>4</v>
      </c>
      <c r="Q28" s="62">
        <f t="shared" si="1"/>
        <v>406</v>
      </c>
      <c r="R28" s="65">
        <v>0</v>
      </c>
    </row>
    <row r="29" spans="1:18" ht="42.75">
      <c r="A29" s="63" t="str">
        <v>19-Jandrore 1</v>
      </c>
      <c r="B29" s="64">
        <v>16</v>
      </c>
      <c r="C29" s="64">
        <v>446</v>
      </c>
      <c r="D29" s="64">
        <v>21</v>
      </c>
      <c r="E29" s="64">
        <v>32</v>
      </c>
      <c r="F29" s="64">
        <v>4</v>
      </c>
      <c r="G29" s="64">
        <v>0</v>
      </c>
      <c r="H29" s="64">
        <v>2</v>
      </c>
      <c r="I29" s="64">
        <v>1</v>
      </c>
      <c r="J29" s="64">
        <v>0</v>
      </c>
      <c r="K29" s="64">
        <v>0</v>
      </c>
      <c r="L29" s="64">
        <v>0</v>
      </c>
      <c r="M29" s="64">
        <v>0</v>
      </c>
      <c r="N29" s="62">
        <f t="shared" si="0"/>
        <v>522</v>
      </c>
      <c r="O29" s="64">
        <v>0</v>
      </c>
      <c r="P29" s="64">
        <v>5</v>
      </c>
      <c r="Q29" s="62">
        <f t="shared" si="1"/>
        <v>527</v>
      </c>
      <c r="R29" s="65">
        <v>0</v>
      </c>
    </row>
    <row r="30" spans="1:18" ht="42.75">
      <c r="A30" s="63" t="str">
        <v>20-Jandrore 2</v>
      </c>
      <c r="B30" s="64">
        <v>10</v>
      </c>
      <c r="C30" s="64">
        <v>483</v>
      </c>
      <c r="D30" s="64">
        <v>16</v>
      </c>
      <c r="E30" s="64">
        <v>19</v>
      </c>
      <c r="F30" s="64">
        <v>1</v>
      </c>
      <c r="G30" s="64">
        <v>0</v>
      </c>
      <c r="H30" s="64">
        <v>0</v>
      </c>
      <c r="I30" s="64">
        <v>1</v>
      </c>
      <c r="J30" s="64">
        <v>0</v>
      </c>
      <c r="K30" s="64">
        <v>0</v>
      </c>
      <c r="L30" s="64">
        <v>0</v>
      </c>
      <c r="M30" s="64">
        <v>0</v>
      </c>
      <c r="N30" s="62">
        <f t="shared" si="0"/>
        <v>530</v>
      </c>
      <c r="O30" s="64">
        <v>0</v>
      </c>
      <c r="P30" s="64">
        <v>3</v>
      </c>
      <c r="Q30" s="62">
        <f t="shared" si="1"/>
        <v>533</v>
      </c>
      <c r="R30" s="65">
        <v>0</v>
      </c>
    </row>
    <row r="31" spans="1:18" ht="28.5">
      <c r="A31" s="63" t="str">
        <v>21-Nalla Mallian</v>
      </c>
      <c r="B31" s="64">
        <v>4</v>
      </c>
      <c r="C31" s="64">
        <v>221</v>
      </c>
      <c r="D31" s="64">
        <v>40</v>
      </c>
      <c r="E31" s="64">
        <v>33</v>
      </c>
      <c r="F31" s="64">
        <v>3</v>
      </c>
      <c r="G31" s="64">
        <v>0</v>
      </c>
      <c r="H31" s="64">
        <v>0</v>
      </c>
      <c r="I31" s="64">
        <v>0</v>
      </c>
      <c r="J31" s="64">
        <v>0</v>
      </c>
      <c r="K31" s="64">
        <v>1</v>
      </c>
      <c r="L31" s="64">
        <v>0</v>
      </c>
      <c r="M31" s="64">
        <v>3</v>
      </c>
      <c r="N31" s="62">
        <f t="shared" si="0"/>
        <v>305</v>
      </c>
      <c r="O31" s="64">
        <v>0</v>
      </c>
      <c r="P31" s="64">
        <v>3</v>
      </c>
      <c r="Q31" s="62">
        <f t="shared" si="1"/>
        <v>308</v>
      </c>
      <c r="R31" s="65">
        <v>0</v>
      </c>
    </row>
    <row r="32" spans="1:18" ht="28.5">
      <c r="A32" s="63" t="str">
        <v>22-Nalla Mallian-1</v>
      </c>
      <c r="B32" s="64">
        <v>3</v>
      </c>
      <c r="C32" s="64">
        <v>118</v>
      </c>
      <c r="D32" s="64">
        <v>33</v>
      </c>
      <c r="E32" s="64">
        <v>83</v>
      </c>
      <c r="F32" s="64">
        <v>3</v>
      </c>
      <c r="G32" s="64">
        <v>2</v>
      </c>
      <c r="H32" s="64">
        <v>0</v>
      </c>
      <c r="I32" s="64">
        <v>1</v>
      </c>
      <c r="J32" s="64">
        <v>0</v>
      </c>
      <c r="K32" s="64">
        <v>1</v>
      </c>
      <c r="L32" s="64">
        <v>1</v>
      </c>
      <c r="M32" s="64">
        <v>0</v>
      </c>
      <c r="N32" s="62">
        <f t="shared" si="0"/>
        <v>245</v>
      </c>
      <c r="O32" s="64">
        <v>0</v>
      </c>
      <c r="P32" s="64">
        <v>3</v>
      </c>
      <c r="Q32" s="62">
        <f t="shared" si="1"/>
        <v>248</v>
      </c>
      <c r="R32" s="65">
        <v>0</v>
      </c>
    </row>
    <row r="33" spans="1:18" ht="28.5">
      <c r="A33" s="63" t="str">
        <v>23-Resain</v>
      </c>
      <c r="B33" s="64">
        <v>11</v>
      </c>
      <c r="C33" s="64">
        <v>163</v>
      </c>
      <c r="D33" s="64">
        <v>4</v>
      </c>
      <c r="E33" s="64">
        <v>63</v>
      </c>
      <c r="F33" s="64">
        <v>2</v>
      </c>
      <c r="G33" s="64">
        <v>1</v>
      </c>
      <c r="H33" s="64">
        <v>2</v>
      </c>
      <c r="I33" s="64">
        <v>0</v>
      </c>
      <c r="J33" s="64">
        <v>2</v>
      </c>
      <c r="K33" s="64">
        <v>1</v>
      </c>
      <c r="L33" s="64">
        <v>0</v>
      </c>
      <c r="M33" s="64">
        <v>0</v>
      </c>
      <c r="N33" s="62">
        <f t="shared" si="0"/>
        <v>249</v>
      </c>
      <c r="O33" s="64">
        <v>0</v>
      </c>
      <c r="P33" s="64">
        <v>0</v>
      </c>
      <c r="Q33" s="62">
        <f t="shared" si="1"/>
        <v>249</v>
      </c>
      <c r="R33" s="65">
        <v>0</v>
      </c>
    </row>
    <row r="34" spans="1:18" ht="28.5">
      <c r="A34" s="63" t="str">
        <v>24-Resain 1</v>
      </c>
      <c r="B34" s="64">
        <v>44</v>
      </c>
      <c r="C34" s="64">
        <v>155</v>
      </c>
      <c r="D34" s="64">
        <v>30</v>
      </c>
      <c r="E34" s="64">
        <v>64</v>
      </c>
      <c r="F34" s="64">
        <v>2</v>
      </c>
      <c r="G34" s="64">
        <v>0</v>
      </c>
      <c r="H34" s="64">
        <v>1</v>
      </c>
      <c r="I34" s="64">
        <v>0</v>
      </c>
      <c r="J34" s="64">
        <v>2</v>
      </c>
      <c r="K34" s="64">
        <v>4</v>
      </c>
      <c r="L34" s="64">
        <v>1</v>
      </c>
      <c r="M34" s="64">
        <v>3</v>
      </c>
      <c r="N34" s="62">
        <f t="shared" si="0"/>
        <v>306</v>
      </c>
      <c r="O34" s="64">
        <v>0</v>
      </c>
      <c r="P34" s="64">
        <v>3</v>
      </c>
      <c r="Q34" s="62">
        <f t="shared" si="1"/>
        <v>309</v>
      </c>
      <c r="R34" s="65">
        <v>0</v>
      </c>
    </row>
    <row r="35" spans="1:18" ht="42.75">
      <c r="A35" s="63" t="str">
        <v>25-Resain-II</v>
      </c>
      <c r="B35" s="64">
        <v>16</v>
      </c>
      <c r="C35" s="64">
        <v>232</v>
      </c>
      <c r="D35" s="64">
        <v>5</v>
      </c>
      <c r="E35" s="64">
        <v>101</v>
      </c>
      <c r="F35" s="64">
        <v>1</v>
      </c>
      <c r="G35" s="64">
        <v>2</v>
      </c>
      <c r="H35" s="64">
        <v>0</v>
      </c>
      <c r="I35" s="64">
        <v>1</v>
      </c>
      <c r="J35" s="64">
        <v>0</v>
      </c>
      <c r="K35" s="64">
        <v>5</v>
      </c>
      <c r="L35" s="64">
        <v>7</v>
      </c>
      <c r="M35" s="64">
        <v>11</v>
      </c>
      <c r="N35" s="62">
        <f t="shared" si="0"/>
        <v>381</v>
      </c>
      <c r="O35" s="64">
        <v>0</v>
      </c>
      <c r="P35" s="64">
        <v>7</v>
      </c>
      <c r="Q35" s="62">
        <f t="shared" si="1"/>
        <v>388</v>
      </c>
      <c r="R35" s="65">
        <v>0</v>
      </c>
    </row>
    <row r="36" spans="1:18" ht="28.5">
      <c r="A36" s="63" t="str">
        <v xml:space="preserve">26-Katwalt </v>
      </c>
      <c r="B36" s="64">
        <v>0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2">
        <f t="shared" si="0"/>
        <v>0</v>
      </c>
      <c r="O36" s="64">
        <v>0</v>
      </c>
      <c r="P36" s="64">
        <v>0</v>
      </c>
      <c r="Q36" s="62">
        <f t="shared" si="1"/>
        <v>0</v>
      </c>
      <c r="R36" s="65">
        <v>0</v>
      </c>
    </row>
    <row r="37" spans="1:18" ht="71.25">
      <c r="A37" s="63" t="str">
        <f t="array" ref="A37:A49">TRANSPOSE([5]R3!$C$4:$O$4)</f>
        <v>27-Katwalt Sangli (Parli Katwalt)</v>
      </c>
      <c r="B37" s="64">
        <f t="array" ref="B37:M49">TRANSPOSE([5]R3!$C$6:$O$17)</f>
        <v>1</v>
      </c>
      <c r="C37" s="64">
        <v>143</v>
      </c>
      <c r="D37" s="64">
        <v>8</v>
      </c>
      <c r="E37" s="64">
        <v>59</v>
      </c>
      <c r="F37" s="64">
        <v>16</v>
      </c>
      <c r="G37" s="64">
        <v>0</v>
      </c>
      <c r="H37" s="64">
        <v>0</v>
      </c>
      <c r="I37" s="64">
        <v>0</v>
      </c>
      <c r="J37" s="64">
        <v>2</v>
      </c>
      <c r="K37" s="64">
        <v>0</v>
      </c>
      <c r="L37" s="64">
        <v>0</v>
      </c>
      <c r="M37" s="64">
        <v>0</v>
      </c>
      <c r="N37" s="62">
        <f t="shared" si="0"/>
        <v>229</v>
      </c>
      <c r="O37" s="64">
        <f t="array" ref="O37:O49">TRANSPOSE([5]R3!$C$19:$O$19)</f>
        <v>0</v>
      </c>
      <c r="P37" s="64">
        <f t="array" ref="P37:P49">TRANSPOSE([5]R3!$C$18:$O$18)</f>
        <v>1</v>
      </c>
      <c r="Q37" s="62">
        <f t="shared" si="1"/>
        <v>230</v>
      </c>
      <c r="R37" s="65">
        <v>0</v>
      </c>
    </row>
    <row r="38" spans="1:18" ht="42.75">
      <c r="A38" s="63" t="str">
        <v>28-Katwalt-1</v>
      </c>
      <c r="B38" s="64">
        <v>8</v>
      </c>
      <c r="C38" s="64">
        <v>102</v>
      </c>
      <c r="D38" s="64">
        <v>20</v>
      </c>
      <c r="E38" s="64">
        <v>219</v>
      </c>
      <c r="F38" s="64">
        <v>5</v>
      </c>
      <c r="G38" s="64">
        <v>1</v>
      </c>
      <c r="H38" s="64">
        <v>0</v>
      </c>
      <c r="I38" s="64">
        <v>1</v>
      </c>
      <c r="J38" s="64">
        <v>3</v>
      </c>
      <c r="K38" s="64">
        <v>2</v>
      </c>
      <c r="L38" s="64">
        <v>1</v>
      </c>
      <c r="M38" s="64">
        <v>1</v>
      </c>
      <c r="N38" s="62">
        <f t="shared" si="0"/>
        <v>363</v>
      </c>
      <c r="O38" s="64">
        <v>0</v>
      </c>
      <c r="P38" s="64">
        <v>6</v>
      </c>
      <c r="Q38" s="62">
        <f t="shared" si="1"/>
        <v>369</v>
      </c>
      <c r="R38" s="65">
        <v>0</v>
      </c>
    </row>
    <row r="39" spans="1:18">
      <c r="A39" s="63" t="str">
        <v>29-Kela</v>
      </c>
      <c r="B39" s="64">
        <v>10</v>
      </c>
      <c r="C39" s="64">
        <v>304</v>
      </c>
      <c r="D39" s="64">
        <v>48</v>
      </c>
      <c r="E39" s="64">
        <v>119</v>
      </c>
      <c r="F39" s="64">
        <v>4</v>
      </c>
      <c r="G39" s="64">
        <v>4</v>
      </c>
      <c r="H39" s="64">
        <v>2</v>
      </c>
      <c r="I39" s="64">
        <v>4</v>
      </c>
      <c r="J39" s="64">
        <v>5</v>
      </c>
      <c r="K39" s="64">
        <v>6</v>
      </c>
      <c r="L39" s="64">
        <v>9</v>
      </c>
      <c r="M39" s="64">
        <v>16</v>
      </c>
      <c r="N39" s="62">
        <f t="shared" si="0"/>
        <v>531</v>
      </c>
      <c r="O39" s="64">
        <v>0</v>
      </c>
      <c r="P39" s="64">
        <v>16</v>
      </c>
      <c r="Q39" s="62">
        <f t="shared" si="1"/>
        <v>547</v>
      </c>
      <c r="R39" s="65">
        <v>0</v>
      </c>
    </row>
    <row r="40" spans="1:18" ht="28.5">
      <c r="A40" s="63" t="str">
        <v>30-Sattian</v>
      </c>
      <c r="B40" s="64">
        <v>6</v>
      </c>
      <c r="C40" s="64">
        <v>308</v>
      </c>
      <c r="D40" s="64">
        <v>20</v>
      </c>
      <c r="E40" s="64">
        <v>62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2">
        <f t="shared" si="0"/>
        <v>396</v>
      </c>
      <c r="O40" s="64">
        <v>0</v>
      </c>
      <c r="P40" s="64">
        <v>1</v>
      </c>
      <c r="Q40" s="62">
        <f t="shared" si="1"/>
        <v>397</v>
      </c>
      <c r="R40" s="65">
        <v>0</v>
      </c>
    </row>
    <row r="41" spans="1:18" ht="28.5">
      <c r="A41" s="63" t="str">
        <v>31-Sattian-1</v>
      </c>
      <c r="B41" s="64">
        <v>2</v>
      </c>
      <c r="C41" s="64">
        <v>170</v>
      </c>
      <c r="D41" s="64">
        <v>7</v>
      </c>
      <c r="E41" s="64">
        <v>39</v>
      </c>
      <c r="F41" s="64">
        <v>1</v>
      </c>
      <c r="G41" s="64">
        <v>1</v>
      </c>
      <c r="H41" s="64">
        <v>0</v>
      </c>
      <c r="I41" s="64">
        <v>0</v>
      </c>
      <c r="J41" s="64">
        <v>0</v>
      </c>
      <c r="K41" s="64">
        <v>0</v>
      </c>
      <c r="L41" s="64">
        <v>1</v>
      </c>
      <c r="M41" s="64">
        <v>8</v>
      </c>
      <c r="N41" s="62">
        <f t="shared" si="0"/>
        <v>229</v>
      </c>
      <c r="O41" s="64">
        <v>0</v>
      </c>
      <c r="P41" s="64">
        <v>3</v>
      </c>
      <c r="Q41" s="62">
        <f t="shared" si="1"/>
        <v>232</v>
      </c>
      <c r="R41" s="65">
        <v>0</v>
      </c>
    </row>
    <row r="42" spans="1:18">
      <c r="A42" s="63" t="str">
        <v>32-Sullan</v>
      </c>
      <c r="B42" s="64">
        <v>7</v>
      </c>
      <c r="C42" s="64">
        <v>351</v>
      </c>
      <c r="D42" s="64">
        <v>10</v>
      </c>
      <c r="E42" s="64">
        <v>40</v>
      </c>
      <c r="F42" s="64">
        <v>3</v>
      </c>
      <c r="G42" s="64">
        <v>0</v>
      </c>
      <c r="H42" s="64">
        <v>1</v>
      </c>
      <c r="I42" s="64">
        <v>1</v>
      </c>
      <c r="J42" s="64">
        <v>2</v>
      </c>
      <c r="K42" s="64">
        <v>1</v>
      </c>
      <c r="L42" s="64">
        <v>0</v>
      </c>
      <c r="M42" s="64">
        <v>1</v>
      </c>
      <c r="N42" s="62">
        <f t="shared" si="0"/>
        <v>417</v>
      </c>
      <c r="O42" s="64">
        <v>0</v>
      </c>
      <c r="P42" s="64">
        <v>3</v>
      </c>
      <c r="Q42" s="62">
        <f t="shared" si="1"/>
        <v>420</v>
      </c>
      <c r="R42" s="65">
        <v>0</v>
      </c>
    </row>
    <row r="43" spans="1:18">
      <c r="A43" s="63" t="str">
        <v>33-Prey</v>
      </c>
      <c r="B43" s="64">
        <v>17</v>
      </c>
      <c r="C43" s="64">
        <v>468</v>
      </c>
      <c r="D43" s="64">
        <v>70</v>
      </c>
      <c r="E43" s="64">
        <v>37</v>
      </c>
      <c r="F43" s="64">
        <v>1</v>
      </c>
      <c r="G43" s="64">
        <v>0</v>
      </c>
      <c r="H43" s="64">
        <v>1</v>
      </c>
      <c r="I43" s="64">
        <v>2</v>
      </c>
      <c r="J43" s="64">
        <v>1</v>
      </c>
      <c r="K43" s="64">
        <v>2</v>
      </c>
      <c r="L43" s="64">
        <v>1</v>
      </c>
      <c r="M43" s="64">
        <v>4</v>
      </c>
      <c r="N43" s="62">
        <f t="shared" si="0"/>
        <v>604</v>
      </c>
      <c r="O43" s="64">
        <v>0</v>
      </c>
      <c r="P43" s="64">
        <v>11</v>
      </c>
      <c r="Q43" s="62">
        <f t="shared" si="1"/>
        <v>615</v>
      </c>
      <c r="R43" s="65">
        <v>0</v>
      </c>
    </row>
    <row r="44" spans="1:18" ht="28.5">
      <c r="A44" s="63" t="str">
        <v>34-Prey-1</v>
      </c>
      <c r="B44" s="64">
        <v>9</v>
      </c>
      <c r="C44" s="64">
        <v>309</v>
      </c>
      <c r="D44" s="64">
        <v>5</v>
      </c>
      <c r="E44" s="64">
        <v>52</v>
      </c>
      <c r="F44" s="64">
        <v>2</v>
      </c>
      <c r="G44" s="64">
        <v>0</v>
      </c>
      <c r="H44" s="64">
        <v>1</v>
      </c>
      <c r="I44" s="64">
        <v>1</v>
      </c>
      <c r="J44" s="64">
        <v>0</v>
      </c>
      <c r="K44" s="64">
        <v>1</v>
      </c>
      <c r="L44" s="64">
        <v>1</v>
      </c>
      <c r="M44" s="64">
        <v>2</v>
      </c>
      <c r="N44" s="62">
        <f t="shared" si="0"/>
        <v>383</v>
      </c>
      <c r="O44" s="64">
        <v>0</v>
      </c>
      <c r="P44" s="64">
        <v>2</v>
      </c>
      <c r="Q44" s="62">
        <f t="shared" si="1"/>
        <v>385</v>
      </c>
      <c r="R44" s="65">
        <v>0</v>
      </c>
    </row>
    <row r="45" spans="1:18" ht="28.5">
      <c r="A45" s="63" t="str">
        <v>35-Tagan</v>
      </c>
      <c r="B45" s="64">
        <v>22</v>
      </c>
      <c r="C45" s="64">
        <v>256</v>
      </c>
      <c r="D45" s="64">
        <v>52</v>
      </c>
      <c r="E45" s="64">
        <v>32</v>
      </c>
      <c r="F45" s="64">
        <v>2</v>
      </c>
      <c r="G45" s="64">
        <v>0</v>
      </c>
      <c r="H45" s="64">
        <v>0</v>
      </c>
      <c r="I45" s="64">
        <v>1</v>
      </c>
      <c r="J45" s="64">
        <v>1</v>
      </c>
      <c r="K45" s="64">
        <v>1</v>
      </c>
      <c r="L45" s="64">
        <v>1</v>
      </c>
      <c r="M45" s="64">
        <v>5</v>
      </c>
      <c r="N45" s="62">
        <f t="shared" si="0"/>
        <v>373</v>
      </c>
      <c r="O45" s="64">
        <v>0</v>
      </c>
      <c r="P45" s="64">
        <v>7</v>
      </c>
      <c r="Q45" s="62">
        <f t="shared" si="1"/>
        <v>380</v>
      </c>
      <c r="R45" s="65">
        <v>0</v>
      </c>
    </row>
    <row r="46" spans="1:18" ht="28.5">
      <c r="A46" s="63" t="str">
        <v>36-Jandrari</v>
      </c>
      <c r="B46" s="64">
        <v>6</v>
      </c>
      <c r="C46" s="64">
        <v>452</v>
      </c>
      <c r="D46" s="64">
        <v>22</v>
      </c>
      <c r="E46" s="64">
        <v>40</v>
      </c>
      <c r="F46" s="64">
        <v>1</v>
      </c>
      <c r="G46" s="64">
        <v>1</v>
      </c>
      <c r="H46" s="64">
        <v>0</v>
      </c>
      <c r="I46" s="64">
        <v>0</v>
      </c>
      <c r="J46" s="64">
        <v>2</v>
      </c>
      <c r="K46" s="64">
        <v>3</v>
      </c>
      <c r="L46" s="64">
        <v>0</v>
      </c>
      <c r="M46" s="64">
        <v>9</v>
      </c>
      <c r="N46" s="62">
        <f t="shared" si="0"/>
        <v>536</v>
      </c>
      <c r="O46" s="64">
        <v>0</v>
      </c>
      <c r="P46" s="64">
        <v>4</v>
      </c>
      <c r="Q46" s="62">
        <f t="shared" si="1"/>
        <v>540</v>
      </c>
      <c r="R46" s="65">
        <v>0</v>
      </c>
    </row>
    <row r="47" spans="1:18" ht="42.75">
      <c r="A47" s="63" t="str">
        <v>37-Jandrari-1</v>
      </c>
      <c r="B47" s="64">
        <v>7</v>
      </c>
      <c r="C47" s="64">
        <v>248</v>
      </c>
      <c r="D47" s="64">
        <v>41</v>
      </c>
      <c r="E47" s="64">
        <v>32</v>
      </c>
      <c r="F47" s="64">
        <v>2</v>
      </c>
      <c r="G47" s="64">
        <v>3</v>
      </c>
      <c r="H47" s="64">
        <v>2</v>
      </c>
      <c r="I47" s="64">
        <v>1</v>
      </c>
      <c r="J47" s="64">
        <v>0</v>
      </c>
      <c r="K47" s="64">
        <v>1</v>
      </c>
      <c r="L47" s="64">
        <v>2</v>
      </c>
      <c r="M47" s="64">
        <v>3</v>
      </c>
      <c r="N47" s="62">
        <f t="shared" si="0"/>
        <v>342</v>
      </c>
      <c r="O47" s="64">
        <v>0</v>
      </c>
      <c r="P47" s="64">
        <v>7</v>
      </c>
      <c r="Q47" s="62">
        <f t="shared" si="1"/>
        <v>349</v>
      </c>
      <c r="R47" s="65">
        <v>0</v>
      </c>
    </row>
    <row r="48" spans="1:18" ht="28.5">
      <c r="A48" s="63" t="str">
        <v>38-Marta-II</v>
      </c>
      <c r="B48" s="64">
        <v>3</v>
      </c>
      <c r="C48" s="64">
        <v>193</v>
      </c>
      <c r="D48" s="64">
        <v>1</v>
      </c>
      <c r="E48" s="64">
        <v>53</v>
      </c>
      <c r="F48" s="64">
        <v>2</v>
      </c>
      <c r="G48" s="64">
        <v>0</v>
      </c>
      <c r="H48" s="64">
        <v>0</v>
      </c>
      <c r="I48" s="64">
        <v>1</v>
      </c>
      <c r="J48" s="64">
        <v>1</v>
      </c>
      <c r="K48" s="64">
        <v>2</v>
      </c>
      <c r="L48" s="64">
        <v>1</v>
      </c>
      <c r="M48" s="64">
        <v>4</v>
      </c>
      <c r="N48" s="62">
        <f t="shared" si="0"/>
        <v>261</v>
      </c>
      <c r="O48" s="64">
        <v>0</v>
      </c>
      <c r="P48" s="64">
        <v>8</v>
      </c>
      <c r="Q48" s="62">
        <f t="shared" si="1"/>
        <v>269</v>
      </c>
      <c r="R48" s="65">
        <v>0</v>
      </c>
    </row>
    <row r="49" spans="1:18" ht="28.5">
      <c r="A49" s="63" t="str">
        <v>39-Marta A</v>
      </c>
      <c r="B49" s="64">
        <v>19</v>
      </c>
      <c r="C49" s="64">
        <v>301</v>
      </c>
      <c r="D49" s="64">
        <v>28</v>
      </c>
      <c r="E49" s="64">
        <v>34</v>
      </c>
      <c r="F49" s="64">
        <v>2</v>
      </c>
      <c r="G49" s="64">
        <v>0</v>
      </c>
      <c r="H49" s="64">
        <v>1</v>
      </c>
      <c r="I49" s="64">
        <v>1</v>
      </c>
      <c r="J49" s="64">
        <v>1</v>
      </c>
      <c r="K49" s="64">
        <v>1</v>
      </c>
      <c r="L49" s="64">
        <v>1</v>
      </c>
      <c r="M49" s="64">
        <v>1</v>
      </c>
      <c r="N49" s="62">
        <f t="shared" si="0"/>
        <v>390</v>
      </c>
      <c r="O49" s="64">
        <v>0</v>
      </c>
      <c r="P49" s="64">
        <v>0</v>
      </c>
      <c r="Q49" s="62">
        <f t="shared" si="1"/>
        <v>390</v>
      </c>
      <c r="R49" s="65">
        <v>0</v>
      </c>
    </row>
    <row r="50" spans="1:18" ht="28.5">
      <c r="A50" s="63" t="str">
        <f t="array" ref="A50:A62">TRANSPOSE([5]R4!$C$4:$O$4)</f>
        <v xml:space="preserve">40-Marta </v>
      </c>
      <c r="B50" s="64">
        <f t="array" ref="B50:M62">TRANSPOSE([5]R4!$C$6:$O$17)</f>
        <v>15</v>
      </c>
      <c r="C50" s="64">
        <v>318</v>
      </c>
      <c r="D50" s="64">
        <v>9</v>
      </c>
      <c r="E50" s="64">
        <v>64</v>
      </c>
      <c r="F50" s="64">
        <v>2</v>
      </c>
      <c r="G50" s="64">
        <v>2</v>
      </c>
      <c r="H50" s="64">
        <v>0</v>
      </c>
      <c r="I50" s="64">
        <v>0</v>
      </c>
      <c r="J50" s="64">
        <v>1</v>
      </c>
      <c r="K50" s="64">
        <v>0</v>
      </c>
      <c r="L50" s="64">
        <v>1</v>
      </c>
      <c r="M50" s="64">
        <v>0</v>
      </c>
      <c r="N50" s="62">
        <f t="shared" si="0"/>
        <v>412</v>
      </c>
      <c r="O50" s="64">
        <f t="array" ref="O50:O62">TRANSPOSE([5]R4!$C$19:$O$19)</f>
        <v>0</v>
      </c>
      <c r="P50" s="64">
        <f t="array" ref="P50:P62">TRANSPOSE([5]R4!$C$18:$O$18)</f>
        <v>1</v>
      </c>
      <c r="Q50" s="62">
        <f t="shared" si="1"/>
        <v>413</v>
      </c>
      <c r="R50" s="65">
        <v>0</v>
      </c>
    </row>
    <row r="51" spans="1:18" ht="28.5">
      <c r="A51" s="63" t="str">
        <v>41-Marta-1</v>
      </c>
      <c r="B51" s="64">
        <v>2</v>
      </c>
      <c r="C51" s="64">
        <v>356</v>
      </c>
      <c r="D51" s="64">
        <v>12</v>
      </c>
      <c r="E51" s="64">
        <v>17</v>
      </c>
      <c r="F51" s="64">
        <v>2</v>
      </c>
      <c r="G51" s="64">
        <v>1</v>
      </c>
      <c r="H51" s="64">
        <v>1</v>
      </c>
      <c r="I51" s="64">
        <v>1</v>
      </c>
      <c r="J51" s="64">
        <v>1</v>
      </c>
      <c r="K51" s="64">
        <v>0</v>
      </c>
      <c r="L51" s="64">
        <v>0</v>
      </c>
      <c r="M51" s="64">
        <v>0</v>
      </c>
      <c r="N51" s="62">
        <f t="shared" si="0"/>
        <v>393</v>
      </c>
      <c r="O51" s="64">
        <v>0</v>
      </c>
      <c r="P51" s="64">
        <v>0</v>
      </c>
      <c r="Q51" s="62">
        <f t="shared" si="1"/>
        <v>393</v>
      </c>
      <c r="R51" s="65">
        <v>0</v>
      </c>
    </row>
    <row r="52" spans="1:18" ht="28.5">
      <c r="A52" s="63" t="str">
        <v>42-Marta-A</v>
      </c>
      <c r="B52" s="64">
        <v>14</v>
      </c>
      <c r="C52" s="64">
        <v>347</v>
      </c>
      <c r="D52" s="64">
        <v>17</v>
      </c>
      <c r="E52" s="64">
        <v>30</v>
      </c>
      <c r="F52" s="64">
        <v>1</v>
      </c>
      <c r="G52" s="64">
        <v>4</v>
      </c>
      <c r="H52" s="64">
        <v>2</v>
      </c>
      <c r="I52" s="64">
        <v>1</v>
      </c>
      <c r="J52" s="64">
        <v>2</v>
      </c>
      <c r="K52" s="64">
        <v>2</v>
      </c>
      <c r="L52" s="64">
        <v>3</v>
      </c>
      <c r="M52" s="64">
        <v>0</v>
      </c>
      <c r="N52" s="62">
        <f t="shared" si="0"/>
        <v>423</v>
      </c>
      <c r="O52" s="64">
        <v>0</v>
      </c>
      <c r="P52" s="64">
        <v>1</v>
      </c>
      <c r="Q52" s="62">
        <f t="shared" si="1"/>
        <v>424</v>
      </c>
      <c r="R52" s="65">
        <v>0</v>
      </c>
    </row>
    <row r="53" spans="1:18" ht="28.5">
      <c r="A53" s="63" t="str">
        <v>43-Thaplal</v>
      </c>
      <c r="B53" s="64">
        <v>32</v>
      </c>
      <c r="C53" s="64">
        <v>441</v>
      </c>
      <c r="D53" s="64">
        <v>46</v>
      </c>
      <c r="E53" s="64">
        <v>72</v>
      </c>
      <c r="F53" s="64">
        <v>7</v>
      </c>
      <c r="G53" s="64">
        <v>3</v>
      </c>
      <c r="H53" s="64">
        <v>3</v>
      </c>
      <c r="I53" s="64">
        <v>2</v>
      </c>
      <c r="J53" s="64">
        <v>3</v>
      </c>
      <c r="K53" s="64">
        <v>1</v>
      </c>
      <c r="L53" s="64">
        <v>2</v>
      </c>
      <c r="M53" s="64">
        <v>7</v>
      </c>
      <c r="N53" s="62">
        <f t="shared" si="0"/>
        <v>619</v>
      </c>
      <c r="O53" s="64">
        <v>0</v>
      </c>
      <c r="P53" s="64">
        <v>12</v>
      </c>
      <c r="Q53" s="62">
        <f t="shared" si="1"/>
        <v>631</v>
      </c>
      <c r="R53" s="65">
        <v>0</v>
      </c>
    </row>
    <row r="54" spans="1:18" ht="42.75">
      <c r="A54" s="63" t="str">
        <v>44-Thaplal-1</v>
      </c>
      <c r="B54" s="64">
        <v>12</v>
      </c>
      <c r="C54" s="64">
        <v>208</v>
      </c>
      <c r="D54" s="64">
        <v>38</v>
      </c>
      <c r="E54" s="64">
        <v>70</v>
      </c>
      <c r="F54" s="64">
        <v>3</v>
      </c>
      <c r="G54" s="64">
        <v>3</v>
      </c>
      <c r="H54" s="64">
        <v>0</v>
      </c>
      <c r="I54" s="64">
        <v>5</v>
      </c>
      <c r="J54" s="64">
        <v>4</v>
      </c>
      <c r="K54" s="64">
        <v>2</v>
      </c>
      <c r="L54" s="64">
        <v>4</v>
      </c>
      <c r="M54" s="64">
        <v>3</v>
      </c>
      <c r="N54" s="62">
        <f t="shared" si="0"/>
        <v>352</v>
      </c>
      <c r="O54" s="64">
        <v>0</v>
      </c>
      <c r="P54" s="64">
        <v>12</v>
      </c>
      <c r="Q54" s="62">
        <f t="shared" si="1"/>
        <v>364</v>
      </c>
      <c r="R54" s="65">
        <v>0</v>
      </c>
    </row>
    <row r="55" spans="1:18" ht="42.75">
      <c r="A55" s="63" t="str">
        <v>45-Ramnagar</v>
      </c>
      <c r="B55" s="64">
        <v>1</v>
      </c>
      <c r="C55" s="64">
        <v>261</v>
      </c>
      <c r="D55" s="64">
        <v>5</v>
      </c>
      <c r="E55" s="64">
        <v>30</v>
      </c>
      <c r="F55" s="64">
        <v>1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1</v>
      </c>
      <c r="N55" s="62">
        <f t="shared" si="0"/>
        <v>299</v>
      </c>
      <c r="O55" s="64">
        <v>0</v>
      </c>
      <c r="P55" s="64">
        <v>1</v>
      </c>
      <c r="Q55" s="62">
        <f t="shared" si="1"/>
        <v>300</v>
      </c>
      <c r="R55" s="65">
        <v>0</v>
      </c>
    </row>
    <row r="56" spans="1:18" ht="42.75">
      <c r="A56" s="63" t="str">
        <v>46-Ramnagar-D</v>
      </c>
      <c r="B56" s="64">
        <v>7</v>
      </c>
      <c r="C56" s="64">
        <v>264</v>
      </c>
      <c r="D56" s="64">
        <v>20</v>
      </c>
      <c r="E56" s="64">
        <v>42</v>
      </c>
      <c r="F56" s="64">
        <v>2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2">
        <f t="shared" si="0"/>
        <v>335</v>
      </c>
      <c r="O56" s="64">
        <v>0</v>
      </c>
      <c r="P56" s="64">
        <v>1</v>
      </c>
      <c r="Q56" s="62">
        <f t="shared" si="1"/>
        <v>336</v>
      </c>
      <c r="R56" s="65">
        <v>0</v>
      </c>
    </row>
    <row r="57" spans="1:18" ht="42.75">
      <c r="A57" s="63" t="str">
        <v>47-Ramnagar</v>
      </c>
      <c r="B57" s="64">
        <v>3</v>
      </c>
      <c r="C57" s="64">
        <v>403</v>
      </c>
      <c r="D57" s="64">
        <v>48</v>
      </c>
      <c r="E57" s="64">
        <v>61</v>
      </c>
      <c r="F57" s="64">
        <v>4</v>
      </c>
      <c r="G57" s="64">
        <v>0</v>
      </c>
      <c r="H57" s="64">
        <v>1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2">
        <f t="shared" si="0"/>
        <v>520</v>
      </c>
      <c r="O57" s="64">
        <v>0</v>
      </c>
      <c r="P57" s="64">
        <v>1</v>
      </c>
      <c r="Q57" s="62">
        <f t="shared" si="1"/>
        <v>521</v>
      </c>
      <c r="R57" s="65">
        <v>0</v>
      </c>
    </row>
    <row r="58" spans="1:18" ht="42.75">
      <c r="A58" s="63" t="str">
        <v>48-Ramnagar-II</v>
      </c>
      <c r="B58" s="64">
        <v>35</v>
      </c>
      <c r="C58" s="64">
        <v>369</v>
      </c>
      <c r="D58" s="64">
        <v>99</v>
      </c>
      <c r="E58" s="64">
        <v>56</v>
      </c>
      <c r="F58" s="64">
        <v>2</v>
      </c>
      <c r="G58" s="64">
        <v>1</v>
      </c>
      <c r="H58" s="64">
        <v>0</v>
      </c>
      <c r="I58" s="64">
        <v>1</v>
      </c>
      <c r="J58" s="64">
        <v>1</v>
      </c>
      <c r="K58" s="64">
        <v>1</v>
      </c>
      <c r="L58" s="64">
        <v>4</v>
      </c>
      <c r="M58" s="64">
        <v>3</v>
      </c>
      <c r="N58" s="62">
        <f t="shared" si="0"/>
        <v>572</v>
      </c>
      <c r="O58" s="64">
        <v>0</v>
      </c>
      <c r="P58" s="64">
        <v>2</v>
      </c>
      <c r="Q58" s="62">
        <f t="shared" si="1"/>
        <v>574</v>
      </c>
      <c r="R58" s="65">
        <v>0</v>
      </c>
    </row>
    <row r="59" spans="1:18" ht="42.75">
      <c r="A59" s="63" t="str">
        <v>49-Ramnagar-III</v>
      </c>
      <c r="B59" s="64">
        <v>14</v>
      </c>
      <c r="C59" s="64">
        <v>297</v>
      </c>
      <c r="D59" s="64">
        <v>51</v>
      </c>
      <c r="E59" s="64">
        <v>79</v>
      </c>
      <c r="F59" s="64">
        <v>5</v>
      </c>
      <c r="G59" s="64">
        <v>1</v>
      </c>
      <c r="H59" s="64">
        <v>0</v>
      </c>
      <c r="I59" s="64">
        <v>0</v>
      </c>
      <c r="J59" s="64">
        <v>2</v>
      </c>
      <c r="K59" s="64">
        <v>0</v>
      </c>
      <c r="L59" s="64">
        <v>1</v>
      </c>
      <c r="M59" s="64">
        <v>3</v>
      </c>
      <c r="N59" s="62">
        <f t="shared" si="0"/>
        <v>453</v>
      </c>
      <c r="O59" s="64">
        <v>0</v>
      </c>
      <c r="P59" s="64">
        <v>4</v>
      </c>
      <c r="Q59" s="62">
        <f t="shared" si="1"/>
        <v>457</v>
      </c>
      <c r="R59" s="65">
        <v>0</v>
      </c>
    </row>
    <row r="60" spans="1:18" ht="42.75">
      <c r="A60" s="63" t="str">
        <v>50-Ramnagar-A</v>
      </c>
      <c r="B60" s="64">
        <v>5</v>
      </c>
      <c r="C60" s="64">
        <v>241</v>
      </c>
      <c r="D60" s="64">
        <v>14</v>
      </c>
      <c r="E60" s="64">
        <v>43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1</v>
      </c>
      <c r="L60" s="64">
        <v>2</v>
      </c>
      <c r="M60" s="64">
        <v>0</v>
      </c>
      <c r="N60" s="62">
        <f t="shared" si="0"/>
        <v>306</v>
      </c>
      <c r="O60" s="64">
        <v>0</v>
      </c>
      <c r="P60" s="64">
        <v>4</v>
      </c>
      <c r="Q60" s="62">
        <f t="shared" si="1"/>
        <v>310</v>
      </c>
      <c r="R60" s="65">
        <v>0</v>
      </c>
    </row>
    <row r="61" spans="1:18" ht="42.75">
      <c r="A61" s="63" t="str">
        <v>51-Ramnagar-IV</v>
      </c>
      <c r="B61" s="64">
        <v>2</v>
      </c>
      <c r="C61" s="64">
        <v>271</v>
      </c>
      <c r="D61" s="64">
        <v>50</v>
      </c>
      <c r="E61" s="64">
        <v>48</v>
      </c>
      <c r="F61" s="64">
        <v>3</v>
      </c>
      <c r="G61" s="64">
        <v>1</v>
      </c>
      <c r="H61" s="64">
        <v>0</v>
      </c>
      <c r="I61" s="64">
        <v>0</v>
      </c>
      <c r="J61" s="64">
        <v>1</v>
      </c>
      <c r="K61" s="64">
        <v>0</v>
      </c>
      <c r="L61" s="64">
        <v>0</v>
      </c>
      <c r="M61" s="64">
        <v>0</v>
      </c>
      <c r="N61" s="62">
        <f t="shared" si="0"/>
        <v>376</v>
      </c>
      <c r="O61" s="64">
        <v>0</v>
      </c>
      <c r="P61" s="64">
        <v>4</v>
      </c>
      <c r="Q61" s="62">
        <f t="shared" si="1"/>
        <v>380</v>
      </c>
      <c r="R61" s="65">
        <v>0</v>
      </c>
    </row>
    <row r="62" spans="1:18" ht="28.5">
      <c r="A62" s="63" t="str">
        <v>52-Gundian</v>
      </c>
      <c r="B62" s="64">
        <v>0</v>
      </c>
      <c r="C62" s="64">
        <v>217</v>
      </c>
      <c r="D62" s="64">
        <v>13</v>
      </c>
      <c r="E62" s="64">
        <v>82</v>
      </c>
      <c r="F62" s="64">
        <v>2</v>
      </c>
      <c r="G62" s="64">
        <v>1</v>
      </c>
      <c r="H62" s="64">
        <v>0</v>
      </c>
      <c r="I62" s="64">
        <v>0</v>
      </c>
      <c r="J62" s="64">
        <v>0</v>
      </c>
      <c r="K62" s="64">
        <v>2</v>
      </c>
      <c r="L62" s="64">
        <v>0</v>
      </c>
      <c r="M62" s="64">
        <v>3</v>
      </c>
      <c r="N62" s="62">
        <f t="shared" si="0"/>
        <v>320</v>
      </c>
      <c r="O62" s="64">
        <v>0</v>
      </c>
      <c r="P62" s="64">
        <v>2</v>
      </c>
      <c r="Q62" s="62">
        <f t="shared" si="1"/>
        <v>322</v>
      </c>
      <c r="R62" s="65">
        <v>0</v>
      </c>
    </row>
    <row r="63" spans="1:18" ht="42.75">
      <c r="A63" s="63" t="str">
        <f t="array" ref="A63:A75">TRANSPOSE([5]R5!$C$4:$O$4)</f>
        <v>53-Sunetar-II</v>
      </c>
      <c r="B63" s="64">
        <f t="array" ref="B63:M75">TRANSPOSE([5]R5!$C$6:$O$17)</f>
        <v>2</v>
      </c>
      <c r="C63" s="64">
        <v>416</v>
      </c>
      <c r="D63" s="64">
        <v>38</v>
      </c>
      <c r="E63" s="64">
        <v>39</v>
      </c>
      <c r="F63" s="64">
        <v>3</v>
      </c>
      <c r="G63" s="64">
        <v>1</v>
      </c>
      <c r="H63" s="64">
        <v>0</v>
      </c>
      <c r="I63" s="64">
        <v>1</v>
      </c>
      <c r="J63" s="64">
        <v>3</v>
      </c>
      <c r="K63" s="64">
        <v>2</v>
      </c>
      <c r="L63" s="64">
        <v>3</v>
      </c>
      <c r="M63" s="64">
        <v>6</v>
      </c>
      <c r="N63" s="62">
        <f t="shared" si="0"/>
        <v>514</v>
      </c>
      <c r="O63" s="64">
        <f t="array" ref="O63:O75">TRANSPOSE([5]R5!$C$19:$O$19)</f>
        <v>0</v>
      </c>
      <c r="P63" s="64">
        <f t="array" ref="P63:P75">TRANSPOSE([5]R5!$C$18:$O$18)</f>
        <v>6</v>
      </c>
      <c r="Q63" s="62">
        <f t="shared" si="1"/>
        <v>520</v>
      </c>
      <c r="R63" s="65">
        <v>0</v>
      </c>
    </row>
    <row r="64" spans="1:18" ht="42.75">
      <c r="A64" s="63" t="str">
        <v>54-Sunetar A</v>
      </c>
      <c r="B64" s="64">
        <v>12</v>
      </c>
      <c r="C64" s="64">
        <v>389</v>
      </c>
      <c r="D64" s="64">
        <v>15</v>
      </c>
      <c r="E64" s="64">
        <v>56</v>
      </c>
      <c r="F64" s="64">
        <v>2</v>
      </c>
      <c r="G64" s="64">
        <v>1</v>
      </c>
      <c r="H64" s="64">
        <v>2</v>
      </c>
      <c r="I64" s="64">
        <v>4</v>
      </c>
      <c r="J64" s="64">
        <v>2</v>
      </c>
      <c r="K64" s="64">
        <v>2</v>
      </c>
      <c r="L64" s="64">
        <v>1</v>
      </c>
      <c r="M64" s="64">
        <v>5</v>
      </c>
      <c r="N64" s="62">
        <f t="shared" si="0"/>
        <v>491</v>
      </c>
      <c r="O64" s="64">
        <v>0</v>
      </c>
      <c r="P64" s="64">
        <v>7</v>
      </c>
      <c r="Q64" s="62">
        <f t="shared" si="1"/>
        <v>498</v>
      </c>
      <c r="R64" s="65">
        <v>0</v>
      </c>
    </row>
    <row r="65" spans="1:18" ht="42.75">
      <c r="A65" s="63" t="str">
        <v>55-Sunetar B</v>
      </c>
      <c r="B65" s="64">
        <v>29</v>
      </c>
      <c r="C65" s="64">
        <v>420</v>
      </c>
      <c r="D65" s="64">
        <v>58</v>
      </c>
      <c r="E65" s="64">
        <v>28</v>
      </c>
      <c r="F65" s="64">
        <v>5</v>
      </c>
      <c r="G65" s="64">
        <v>0</v>
      </c>
      <c r="H65" s="64">
        <v>2</v>
      </c>
      <c r="I65" s="64">
        <v>4</v>
      </c>
      <c r="J65" s="64">
        <v>1</v>
      </c>
      <c r="K65" s="64">
        <v>1</v>
      </c>
      <c r="L65" s="64">
        <v>1</v>
      </c>
      <c r="M65" s="64">
        <v>6</v>
      </c>
      <c r="N65" s="62">
        <f t="shared" si="0"/>
        <v>555</v>
      </c>
      <c r="O65" s="64">
        <v>0</v>
      </c>
      <c r="P65" s="64">
        <v>9</v>
      </c>
      <c r="Q65" s="62">
        <f t="shared" si="1"/>
        <v>564</v>
      </c>
      <c r="R65" s="65">
        <v>0</v>
      </c>
    </row>
    <row r="66" spans="1:18" ht="28.5">
      <c r="A66" s="63" t="str">
        <v>56-Kirmoo</v>
      </c>
      <c r="B66" s="64">
        <v>6</v>
      </c>
      <c r="C66" s="64">
        <v>282</v>
      </c>
      <c r="D66" s="64">
        <v>23</v>
      </c>
      <c r="E66" s="64">
        <v>7</v>
      </c>
      <c r="F66" s="64">
        <v>1</v>
      </c>
      <c r="G66" s="64">
        <v>0</v>
      </c>
      <c r="H66" s="64">
        <v>0</v>
      </c>
      <c r="I66" s="64">
        <v>0</v>
      </c>
      <c r="J66" s="64">
        <v>1</v>
      </c>
      <c r="K66" s="64">
        <v>1</v>
      </c>
      <c r="L66" s="64">
        <v>0</v>
      </c>
      <c r="M66" s="64">
        <v>1</v>
      </c>
      <c r="N66" s="62">
        <f t="shared" si="0"/>
        <v>322</v>
      </c>
      <c r="O66" s="64">
        <v>0</v>
      </c>
      <c r="P66" s="64">
        <v>4</v>
      </c>
      <c r="Q66" s="62">
        <f t="shared" si="1"/>
        <v>326</v>
      </c>
      <c r="R66" s="65">
        <v>0</v>
      </c>
    </row>
    <row r="67" spans="1:18" ht="42.75">
      <c r="A67" s="63" t="str">
        <v>57-Kirmoo-A</v>
      </c>
      <c r="B67" s="64">
        <v>4</v>
      </c>
      <c r="C67" s="64">
        <v>399</v>
      </c>
      <c r="D67" s="64">
        <v>18</v>
      </c>
      <c r="E67" s="64">
        <v>17</v>
      </c>
      <c r="F67" s="64">
        <v>1</v>
      </c>
      <c r="G67" s="64">
        <v>1</v>
      </c>
      <c r="H67" s="64">
        <v>3</v>
      </c>
      <c r="I67" s="64">
        <v>0</v>
      </c>
      <c r="J67" s="64">
        <v>0</v>
      </c>
      <c r="K67" s="64">
        <v>0</v>
      </c>
      <c r="L67" s="64">
        <v>2</v>
      </c>
      <c r="M67" s="64">
        <v>5</v>
      </c>
      <c r="N67" s="62">
        <f t="shared" si="0"/>
        <v>450</v>
      </c>
      <c r="O67" s="64">
        <v>0</v>
      </c>
      <c r="P67" s="64">
        <v>4</v>
      </c>
      <c r="Q67" s="62">
        <f t="shared" si="1"/>
        <v>454</v>
      </c>
      <c r="R67" s="65">
        <v>0</v>
      </c>
    </row>
    <row r="68" spans="1:18" ht="42.75">
      <c r="A68" s="63" t="str">
        <v>58-Kirmoo-1</v>
      </c>
      <c r="B68" s="64">
        <v>8</v>
      </c>
      <c r="C68" s="64">
        <v>347</v>
      </c>
      <c r="D68" s="64">
        <v>18</v>
      </c>
      <c r="E68" s="64">
        <v>27</v>
      </c>
      <c r="F68" s="64">
        <v>1</v>
      </c>
      <c r="G68" s="64">
        <v>0</v>
      </c>
      <c r="H68" s="64">
        <v>0</v>
      </c>
      <c r="I68" s="64">
        <v>0</v>
      </c>
      <c r="J68" s="64">
        <v>2</v>
      </c>
      <c r="K68" s="64">
        <v>3</v>
      </c>
      <c r="L68" s="64">
        <v>2</v>
      </c>
      <c r="M68" s="64">
        <v>5</v>
      </c>
      <c r="N68" s="62">
        <f t="shared" si="0"/>
        <v>413</v>
      </c>
      <c r="O68" s="64">
        <v>0</v>
      </c>
      <c r="P68" s="64">
        <v>4</v>
      </c>
      <c r="Q68" s="62">
        <f t="shared" si="1"/>
        <v>417</v>
      </c>
      <c r="R68" s="65">
        <v>0</v>
      </c>
    </row>
    <row r="69" spans="1:18" ht="28.5">
      <c r="A69" s="63" t="str">
        <v>59-Kheen</v>
      </c>
      <c r="B69" s="64">
        <v>9</v>
      </c>
      <c r="C69" s="64">
        <v>270</v>
      </c>
      <c r="D69" s="64">
        <v>30</v>
      </c>
      <c r="E69" s="64">
        <v>153</v>
      </c>
      <c r="F69" s="64">
        <v>3</v>
      </c>
      <c r="G69" s="64">
        <v>2</v>
      </c>
      <c r="H69" s="64">
        <v>0</v>
      </c>
      <c r="I69" s="64">
        <v>1</v>
      </c>
      <c r="J69" s="64">
        <v>0</v>
      </c>
      <c r="K69" s="64">
        <v>0</v>
      </c>
      <c r="L69" s="64">
        <v>1</v>
      </c>
      <c r="M69" s="64">
        <v>0</v>
      </c>
      <c r="N69" s="62">
        <f t="shared" si="0"/>
        <v>469</v>
      </c>
      <c r="O69" s="64">
        <v>0</v>
      </c>
      <c r="P69" s="64">
        <v>0</v>
      </c>
      <c r="Q69" s="62">
        <f t="shared" si="1"/>
        <v>469</v>
      </c>
      <c r="R69" s="65">
        <v>0</v>
      </c>
    </row>
    <row r="70" spans="1:18" ht="28.5">
      <c r="A70" s="63" t="str">
        <v>60-Hansa</v>
      </c>
      <c r="B70" s="64">
        <v>1</v>
      </c>
      <c r="C70" s="64">
        <v>177</v>
      </c>
      <c r="D70" s="64">
        <v>7</v>
      </c>
      <c r="E70" s="64">
        <v>123</v>
      </c>
      <c r="F70" s="64">
        <v>1</v>
      </c>
      <c r="G70" s="64">
        <v>1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2">
        <f t="shared" si="0"/>
        <v>310</v>
      </c>
      <c r="O70" s="64">
        <v>0</v>
      </c>
      <c r="P70" s="64">
        <v>4</v>
      </c>
      <c r="Q70" s="62">
        <f t="shared" si="1"/>
        <v>314</v>
      </c>
      <c r="R70" s="65">
        <v>0</v>
      </c>
    </row>
    <row r="71" spans="1:18" ht="28.5">
      <c r="A71" s="63" t="str">
        <v>61-Kathil Ganju</v>
      </c>
      <c r="B71" s="64">
        <v>2</v>
      </c>
      <c r="C71" s="64">
        <v>173</v>
      </c>
      <c r="D71" s="64">
        <v>8</v>
      </c>
      <c r="E71" s="64">
        <v>36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1</v>
      </c>
      <c r="N71" s="62">
        <f t="shared" si="0"/>
        <v>220</v>
      </c>
      <c r="O71" s="64">
        <v>0</v>
      </c>
      <c r="P71" s="64">
        <v>3</v>
      </c>
      <c r="Q71" s="62">
        <f t="shared" si="1"/>
        <v>223</v>
      </c>
      <c r="R71" s="65">
        <v>0</v>
      </c>
    </row>
    <row r="72" spans="1:18" ht="42.75">
      <c r="A72" s="63" t="str">
        <v>62-Bhatyari-1</v>
      </c>
      <c r="B72" s="64">
        <v>4</v>
      </c>
      <c r="C72" s="64">
        <v>286</v>
      </c>
      <c r="D72" s="64">
        <v>5</v>
      </c>
      <c r="E72" s="64">
        <v>132</v>
      </c>
      <c r="F72" s="64">
        <v>1</v>
      </c>
      <c r="G72" s="64">
        <v>0</v>
      </c>
      <c r="H72" s="64">
        <v>0</v>
      </c>
      <c r="I72" s="64">
        <v>0</v>
      </c>
      <c r="J72" s="64">
        <v>1</v>
      </c>
      <c r="K72" s="64">
        <v>0</v>
      </c>
      <c r="L72" s="64">
        <v>1</v>
      </c>
      <c r="M72" s="64">
        <v>4</v>
      </c>
      <c r="N72" s="62">
        <f t="shared" si="0"/>
        <v>434</v>
      </c>
      <c r="O72" s="64">
        <v>0</v>
      </c>
      <c r="P72" s="64">
        <v>7</v>
      </c>
      <c r="Q72" s="62">
        <f t="shared" si="1"/>
        <v>441</v>
      </c>
      <c r="R72" s="65">
        <v>0</v>
      </c>
    </row>
    <row r="73" spans="1:18" ht="28.5">
      <c r="A73" s="63" t="str">
        <v>63-Kathil Ganju-1</v>
      </c>
      <c r="B73" s="64">
        <v>8</v>
      </c>
      <c r="C73" s="64">
        <v>255</v>
      </c>
      <c r="D73" s="64">
        <v>14</v>
      </c>
      <c r="E73" s="64">
        <v>161</v>
      </c>
      <c r="F73" s="64">
        <v>3</v>
      </c>
      <c r="G73" s="64">
        <v>2</v>
      </c>
      <c r="H73" s="64">
        <v>0</v>
      </c>
      <c r="I73" s="64">
        <v>1</v>
      </c>
      <c r="J73" s="64">
        <v>1</v>
      </c>
      <c r="K73" s="64">
        <v>2</v>
      </c>
      <c r="L73" s="64">
        <v>1</v>
      </c>
      <c r="M73" s="64">
        <v>1</v>
      </c>
      <c r="N73" s="62">
        <f t="shared" si="0"/>
        <v>449</v>
      </c>
      <c r="O73" s="64">
        <v>0</v>
      </c>
      <c r="P73" s="64">
        <v>7</v>
      </c>
      <c r="Q73" s="62">
        <f t="shared" si="1"/>
        <v>456</v>
      </c>
      <c r="R73" s="65">
        <v>0</v>
      </c>
    </row>
    <row r="74" spans="1:18" ht="28.5">
      <c r="A74" s="63" t="str">
        <v>64-Bhatyari</v>
      </c>
      <c r="B74" s="64">
        <v>0</v>
      </c>
      <c r="C74" s="64">
        <v>369</v>
      </c>
      <c r="D74" s="64">
        <v>4</v>
      </c>
      <c r="E74" s="64">
        <v>36</v>
      </c>
      <c r="F74" s="64">
        <v>1</v>
      </c>
      <c r="G74" s="64">
        <v>2</v>
      </c>
      <c r="H74" s="64">
        <v>0</v>
      </c>
      <c r="I74" s="64">
        <v>1</v>
      </c>
      <c r="J74" s="64">
        <v>0</v>
      </c>
      <c r="K74" s="64">
        <v>1</v>
      </c>
      <c r="L74" s="64">
        <v>0</v>
      </c>
      <c r="M74" s="64">
        <v>0</v>
      </c>
      <c r="N74" s="62">
        <f t="shared" si="0"/>
        <v>414</v>
      </c>
      <c r="O74" s="64">
        <v>0</v>
      </c>
      <c r="P74" s="64">
        <v>4</v>
      </c>
      <c r="Q74" s="62">
        <f t="shared" si="1"/>
        <v>418</v>
      </c>
      <c r="R74" s="65">
        <v>0</v>
      </c>
    </row>
    <row r="75" spans="1:18" ht="57">
      <c r="A75" s="63" t="str">
        <v>65-Pundla (Bhatyari)</v>
      </c>
      <c r="B75" s="64">
        <v>2</v>
      </c>
      <c r="C75" s="64">
        <v>305</v>
      </c>
      <c r="D75" s="64">
        <v>9</v>
      </c>
      <c r="E75" s="64">
        <v>9</v>
      </c>
      <c r="F75" s="64">
        <v>0</v>
      </c>
      <c r="G75" s="64">
        <v>2</v>
      </c>
      <c r="H75" s="64">
        <v>1</v>
      </c>
      <c r="I75" s="64">
        <v>1</v>
      </c>
      <c r="J75" s="64">
        <v>0</v>
      </c>
      <c r="K75" s="64">
        <v>0</v>
      </c>
      <c r="L75" s="64">
        <v>2</v>
      </c>
      <c r="M75" s="64">
        <v>1</v>
      </c>
      <c r="N75" s="62">
        <f t="shared" si="0"/>
        <v>332</v>
      </c>
      <c r="O75" s="64">
        <v>0</v>
      </c>
      <c r="P75" s="64">
        <v>3</v>
      </c>
      <c r="Q75" s="62">
        <f t="shared" si="1"/>
        <v>335</v>
      </c>
      <c r="R75" s="65">
        <v>0</v>
      </c>
    </row>
    <row r="76" spans="1:18" ht="28.5">
      <c r="A76" s="63" t="str">
        <f t="array" ref="A76:A88">TRANSPOSE([5]R6!$C$4:$O$4)</f>
        <v>66-Dehari</v>
      </c>
      <c r="B76" s="64">
        <f t="array" ref="B76:M88">TRANSPOSE([5]R6!$C$6:$O$17)</f>
        <v>8</v>
      </c>
      <c r="C76" s="64">
        <v>394</v>
      </c>
      <c r="D76" s="64">
        <v>12</v>
      </c>
      <c r="E76" s="64">
        <v>13</v>
      </c>
      <c r="F76" s="64">
        <v>3</v>
      </c>
      <c r="G76" s="64">
        <v>1</v>
      </c>
      <c r="H76" s="64">
        <v>0</v>
      </c>
      <c r="I76" s="64">
        <v>1</v>
      </c>
      <c r="J76" s="64">
        <v>2</v>
      </c>
      <c r="K76" s="64">
        <v>0</v>
      </c>
      <c r="L76" s="64">
        <v>1</v>
      </c>
      <c r="M76" s="64">
        <v>1</v>
      </c>
      <c r="N76" s="62">
        <f t="shared" ref="N76:N139" si="2">SUM(B76:M76)</f>
        <v>436</v>
      </c>
      <c r="O76" s="64">
        <f t="array" ref="O76:O88">TRANSPOSE([5]R6!$C$19:$O$19)</f>
        <v>0</v>
      </c>
      <c r="P76" s="64">
        <f t="array" ref="P76:P88">TRANSPOSE([5]R6!$C$18:$O$18)</f>
        <v>2</v>
      </c>
      <c r="Q76" s="62">
        <f t="shared" ref="Q76:Q139" si="3">SUM(N76:P76)</f>
        <v>438</v>
      </c>
      <c r="R76" s="65">
        <v>0</v>
      </c>
    </row>
    <row r="77" spans="1:18" ht="42.75">
      <c r="A77" s="63" t="str">
        <v>67-Plassan(Dehari)</v>
      </c>
      <c r="B77" s="64">
        <v>0</v>
      </c>
      <c r="C77" s="64">
        <v>280</v>
      </c>
      <c r="D77" s="64">
        <v>18</v>
      </c>
      <c r="E77" s="64">
        <v>33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1</v>
      </c>
      <c r="N77" s="62">
        <f t="shared" si="2"/>
        <v>332</v>
      </c>
      <c r="O77" s="64">
        <v>0</v>
      </c>
      <c r="P77" s="64">
        <v>0</v>
      </c>
      <c r="Q77" s="62">
        <f t="shared" si="3"/>
        <v>332</v>
      </c>
      <c r="R77" s="65">
        <v>0</v>
      </c>
    </row>
    <row r="78" spans="1:18" ht="28.5">
      <c r="A78" s="63" t="str">
        <v>68-Dehari-1</v>
      </c>
      <c r="B78" s="64">
        <v>8</v>
      </c>
      <c r="C78" s="64">
        <v>286</v>
      </c>
      <c r="D78" s="64">
        <v>2</v>
      </c>
      <c r="E78" s="64">
        <v>51</v>
      </c>
      <c r="F78" s="64">
        <v>1</v>
      </c>
      <c r="G78" s="64">
        <v>0</v>
      </c>
      <c r="H78" s="64">
        <v>1</v>
      </c>
      <c r="I78" s="64">
        <v>1</v>
      </c>
      <c r="J78" s="64">
        <v>2</v>
      </c>
      <c r="K78" s="64">
        <v>0</v>
      </c>
      <c r="L78" s="64">
        <v>2</v>
      </c>
      <c r="M78" s="64">
        <v>5</v>
      </c>
      <c r="N78" s="62">
        <f t="shared" si="2"/>
        <v>359</v>
      </c>
      <c r="O78" s="64">
        <v>0</v>
      </c>
      <c r="P78" s="64">
        <v>2</v>
      </c>
      <c r="Q78" s="62">
        <f t="shared" si="3"/>
        <v>361</v>
      </c>
      <c r="R78" s="65">
        <v>0</v>
      </c>
    </row>
    <row r="79" spans="1:18" ht="28.5">
      <c r="A79" s="63" t="str">
        <v>69-Chigli Dehari</v>
      </c>
      <c r="B79" s="64">
        <v>32</v>
      </c>
      <c r="C79" s="64">
        <v>282</v>
      </c>
      <c r="D79" s="64">
        <v>32</v>
      </c>
      <c r="E79" s="64">
        <v>18</v>
      </c>
      <c r="F79" s="64">
        <v>2</v>
      </c>
      <c r="G79" s="64">
        <v>1</v>
      </c>
      <c r="H79" s="64">
        <v>0</v>
      </c>
      <c r="I79" s="64">
        <v>1</v>
      </c>
      <c r="J79" s="64">
        <v>1</v>
      </c>
      <c r="K79" s="64">
        <v>0</v>
      </c>
      <c r="L79" s="64">
        <v>0</v>
      </c>
      <c r="M79" s="64">
        <v>0</v>
      </c>
      <c r="N79" s="62">
        <f t="shared" si="2"/>
        <v>369</v>
      </c>
      <c r="O79" s="64">
        <v>0</v>
      </c>
      <c r="P79" s="64">
        <v>0</v>
      </c>
      <c r="Q79" s="62">
        <f t="shared" si="3"/>
        <v>369</v>
      </c>
      <c r="R79" s="65">
        <v>0</v>
      </c>
    </row>
    <row r="80" spans="1:18" ht="28.5">
      <c r="A80" s="63" t="str">
        <v>70-Kaghote</v>
      </c>
      <c r="B80" s="64">
        <v>5</v>
      </c>
      <c r="C80" s="64">
        <v>298</v>
      </c>
      <c r="D80" s="64">
        <v>21</v>
      </c>
      <c r="E80" s="64">
        <v>73</v>
      </c>
      <c r="F80" s="64">
        <v>1</v>
      </c>
      <c r="G80" s="64">
        <v>1</v>
      </c>
      <c r="H80" s="64">
        <v>1</v>
      </c>
      <c r="I80" s="64">
        <v>0</v>
      </c>
      <c r="J80" s="64">
        <v>1</v>
      </c>
      <c r="K80" s="64">
        <v>0</v>
      </c>
      <c r="L80" s="64">
        <v>1</v>
      </c>
      <c r="M80" s="64">
        <v>0</v>
      </c>
      <c r="N80" s="62">
        <f t="shared" si="2"/>
        <v>402</v>
      </c>
      <c r="O80" s="64">
        <v>0</v>
      </c>
      <c r="P80" s="64">
        <v>1</v>
      </c>
      <c r="Q80" s="62">
        <f t="shared" si="3"/>
        <v>403</v>
      </c>
      <c r="R80" s="65">
        <v>0</v>
      </c>
    </row>
    <row r="81" spans="1:18" ht="57">
      <c r="A81" s="63" t="str">
        <v>71-Kaghote Chowgan</v>
      </c>
      <c r="B81" s="64">
        <v>1</v>
      </c>
      <c r="C81" s="64">
        <v>517</v>
      </c>
      <c r="D81" s="64">
        <v>11</v>
      </c>
      <c r="E81" s="64">
        <v>92</v>
      </c>
      <c r="F81" s="64">
        <v>0</v>
      </c>
      <c r="G81" s="64">
        <v>2</v>
      </c>
      <c r="H81" s="64">
        <v>1</v>
      </c>
      <c r="I81" s="64">
        <v>1</v>
      </c>
      <c r="J81" s="64">
        <v>0</v>
      </c>
      <c r="K81" s="64">
        <v>0</v>
      </c>
      <c r="L81" s="64">
        <v>0</v>
      </c>
      <c r="M81" s="64">
        <v>4</v>
      </c>
      <c r="N81" s="62">
        <f t="shared" si="2"/>
        <v>629</v>
      </c>
      <c r="O81" s="64">
        <v>0</v>
      </c>
      <c r="P81" s="64">
        <v>1</v>
      </c>
      <c r="Q81" s="62">
        <f t="shared" si="3"/>
        <v>630</v>
      </c>
      <c r="R81" s="65">
        <v>0</v>
      </c>
    </row>
    <row r="82" spans="1:18" ht="42.75">
      <c r="A82" s="63" t="str">
        <v>72-Kaghote-1</v>
      </c>
      <c r="B82" s="64">
        <v>6</v>
      </c>
      <c r="C82" s="64">
        <v>491</v>
      </c>
      <c r="D82" s="64">
        <v>22</v>
      </c>
      <c r="E82" s="64">
        <v>28</v>
      </c>
      <c r="F82" s="64">
        <v>1</v>
      </c>
      <c r="G82" s="64">
        <v>1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5</v>
      </c>
      <c r="N82" s="62">
        <f t="shared" si="2"/>
        <v>554</v>
      </c>
      <c r="O82" s="64">
        <v>0</v>
      </c>
      <c r="P82" s="64">
        <v>3</v>
      </c>
      <c r="Q82" s="62">
        <f t="shared" si="3"/>
        <v>557</v>
      </c>
      <c r="R82" s="65">
        <v>0</v>
      </c>
    </row>
    <row r="83" spans="1:18" ht="42.75">
      <c r="A83" s="63" t="str">
        <v>73-Lehari(Kaghote)</v>
      </c>
      <c r="B83" s="64">
        <v>5</v>
      </c>
      <c r="C83" s="64">
        <v>254</v>
      </c>
      <c r="D83" s="64">
        <v>64</v>
      </c>
      <c r="E83" s="64">
        <v>92</v>
      </c>
      <c r="F83" s="64">
        <v>5</v>
      </c>
      <c r="G83" s="64">
        <v>1</v>
      </c>
      <c r="H83" s="64">
        <v>0</v>
      </c>
      <c r="I83" s="64">
        <v>1</v>
      </c>
      <c r="J83" s="64">
        <v>1</v>
      </c>
      <c r="K83" s="64">
        <v>1</v>
      </c>
      <c r="L83" s="64">
        <v>4</v>
      </c>
      <c r="M83" s="64">
        <v>1</v>
      </c>
      <c r="N83" s="62">
        <f t="shared" si="2"/>
        <v>429</v>
      </c>
      <c r="O83" s="64">
        <v>0</v>
      </c>
      <c r="P83" s="64">
        <v>3</v>
      </c>
      <c r="Q83" s="62">
        <f t="shared" si="3"/>
        <v>432</v>
      </c>
      <c r="R83" s="65">
        <v>0</v>
      </c>
    </row>
    <row r="84" spans="1:18" ht="28.5">
      <c r="A84" s="63" t="str">
        <v>74-Pinger</v>
      </c>
      <c r="B84" s="64">
        <v>7</v>
      </c>
      <c r="C84" s="64">
        <v>279</v>
      </c>
      <c r="D84" s="64">
        <v>6</v>
      </c>
      <c r="E84" s="64">
        <v>45</v>
      </c>
      <c r="F84" s="64">
        <v>0</v>
      </c>
      <c r="G84" s="64">
        <v>2</v>
      </c>
      <c r="H84" s="64">
        <v>1</v>
      </c>
      <c r="I84" s="64">
        <v>1</v>
      </c>
      <c r="J84" s="64">
        <v>0</v>
      </c>
      <c r="K84" s="64">
        <v>0</v>
      </c>
      <c r="L84" s="64">
        <v>1</v>
      </c>
      <c r="M84" s="64">
        <v>1</v>
      </c>
      <c r="N84" s="62">
        <f t="shared" si="2"/>
        <v>343</v>
      </c>
      <c r="O84" s="64">
        <v>0</v>
      </c>
      <c r="P84" s="64">
        <v>3</v>
      </c>
      <c r="Q84" s="62">
        <f t="shared" si="3"/>
        <v>346</v>
      </c>
      <c r="R84" s="65">
        <v>0</v>
      </c>
    </row>
    <row r="85" spans="1:18" ht="28.5">
      <c r="A85" s="63" t="str">
        <v>75-Pinger-A</v>
      </c>
      <c r="B85" s="64">
        <v>0</v>
      </c>
      <c r="C85" s="64">
        <v>158</v>
      </c>
      <c r="D85" s="64">
        <v>53</v>
      </c>
      <c r="E85" s="64">
        <v>75</v>
      </c>
      <c r="F85" s="64">
        <v>2</v>
      </c>
      <c r="G85" s="64">
        <v>0</v>
      </c>
      <c r="H85" s="64">
        <v>0</v>
      </c>
      <c r="I85" s="64">
        <v>0</v>
      </c>
      <c r="J85" s="64">
        <v>1</v>
      </c>
      <c r="K85" s="64">
        <v>0</v>
      </c>
      <c r="L85" s="64">
        <v>0</v>
      </c>
      <c r="M85" s="64">
        <v>2</v>
      </c>
      <c r="N85" s="62">
        <f t="shared" si="2"/>
        <v>291</v>
      </c>
      <c r="O85" s="64">
        <v>0</v>
      </c>
      <c r="P85" s="64">
        <v>1</v>
      </c>
      <c r="Q85" s="62">
        <f t="shared" si="3"/>
        <v>292</v>
      </c>
      <c r="R85" s="65">
        <v>0</v>
      </c>
    </row>
    <row r="86" spans="1:18" ht="28.5">
      <c r="A86" s="63" t="str">
        <v>76-Bainsta</v>
      </c>
      <c r="B86" s="64">
        <v>5</v>
      </c>
      <c r="C86" s="64">
        <v>427</v>
      </c>
      <c r="D86" s="64">
        <v>7</v>
      </c>
      <c r="E86" s="64">
        <v>88</v>
      </c>
      <c r="F86" s="64">
        <v>4</v>
      </c>
      <c r="G86" s="64">
        <v>4</v>
      </c>
      <c r="H86" s="64">
        <v>1</v>
      </c>
      <c r="I86" s="64">
        <v>1</v>
      </c>
      <c r="J86" s="64">
        <v>2</v>
      </c>
      <c r="K86" s="64">
        <v>5</v>
      </c>
      <c r="L86" s="64">
        <v>3</v>
      </c>
      <c r="M86" s="64">
        <v>6</v>
      </c>
      <c r="N86" s="62">
        <f t="shared" si="2"/>
        <v>553</v>
      </c>
      <c r="O86" s="64">
        <v>0</v>
      </c>
      <c r="P86" s="64">
        <v>14</v>
      </c>
      <c r="Q86" s="62">
        <f t="shared" si="3"/>
        <v>567</v>
      </c>
      <c r="R86" s="65">
        <v>0</v>
      </c>
    </row>
    <row r="87" spans="1:18" ht="42.75">
      <c r="A87" s="63" t="str">
        <v>77-Kogarmarh</v>
      </c>
      <c r="B87" s="64">
        <v>4</v>
      </c>
      <c r="C87" s="64">
        <v>467</v>
      </c>
      <c r="D87" s="64">
        <v>18</v>
      </c>
      <c r="E87" s="64">
        <v>37</v>
      </c>
      <c r="F87" s="64">
        <v>2</v>
      </c>
      <c r="G87" s="64">
        <v>1</v>
      </c>
      <c r="H87" s="64">
        <v>1</v>
      </c>
      <c r="I87" s="64">
        <v>0</v>
      </c>
      <c r="J87" s="64">
        <v>0</v>
      </c>
      <c r="K87" s="64">
        <v>1</v>
      </c>
      <c r="L87" s="64">
        <v>3</v>
      </c>
      <c r="M87" s="64">
        <v>1</v>
      </c>
      <c r="N87" s="62">
        <f t="shared" si="2"/>
        <v>535</v>
      </c>
      <c r="O87" s="64">
        <v>0</v>
      </c>
      <c r="P87" s="64">
        <v>3</v>
      </c>
      <c r="Q87" s="62">
        <f t="shared" si="3"/>
        <v>538</v>
      </c>
      <c r="R87" s="65">
        <v>0</v>
      </c>
    </row>
    <row r="88" spans="1:18" ht="28.5">
      <c r="A88" s="63" t="str">
        <v>78-Thelay</v>
      </c>
      <c r="B88" s="64">
        <v>0</v>
      </c>
      <c r="C88" s="64">
        <v>230</v>
      </c>
      <c r="D88" s="64">
        <v>14</v>
      </c>
      <c r="E88" s="64">
        <v>78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1</v>
      </c>
      <c r="M88" s="64">
        <v>0</v>
      </c>
      <c r="N88" s="62">
        <f t="shared" si="2"/>
        <v>323</v>
      </c>
      <c r="O88" s="64">
        <v>0</v>
      </c>
      <c r="P88" s="64">
        <v>0</v>
      </c>
      <c r="Q88" s="62">
        <f t="shared" si="3"/>
        <v>323</v>
      </c>
      <c r="R88" s="65">
        <v>0</v>
      </c>
    </row>
    <row r="89" spans="1:18">
      <c r="A89" s="63" t="str">
        <f t="array" ref="A89:A101">TRANSPOSE([5]R7!$C$4:$O$4)</f>
        <v>79-Rang</v>
      </c>
      <c r="B89" s="64">
        <f t="array" ref="B89:M101">TRANSPOSE([5]R7!$C$6:$O$17)</f>
        <v>1</v>
      </c>
      <c r="C89" s="64">
        <v>375</v>
      </c>
      <c r="D89" s="64">
        <v>17</v>
      </c>
      <c r="E89" s="64">
        <v>102</v>
      </c>
      <c r="F89" s="64">
        <v>3</v>
      </c>
      <c r="G89" s="64">
        <v>1</v>
      </c>
      <c r="H89" s="64">
        <v>0</v>
      </c>
      <c r="I89" s="64">
        <v>5</v>
      </c>
      <c r="J89" s="64">
        <v>3</v>
      </c>
      <c r="K89" s="64">
        <v>0</v>
      </c>
      <c r="L89" s="64">
        <v>5</v>
      </c>
      <c r="M89" s="64">
        <v>2</v>
      </c>
      <c r="N89" s="62">
        <f t="shared" si="2"/>
        <v>514</v>
      </c>
      <c r="O89" s="64">
        <f t="array" ref="O89:O101">TRANSPOSE([5]R7!$C$19:$O$19)</f>
        <v>0</v>
      </c>
      <c r="P89" s="64">
        <f t="array" ref="P89:P101">TRANSPOSE([5]R7!$C$18:$O$18)</f>
        <v>2</v>
      </c>
      <c r="Q89" s="62">
        <f t="shared" si="3"/>
        <v>516</v>
      </c>
      <c r="R89" s="65">
        <v>0</v>
      </c>
    </row>
    <row r="90" spans="1:18" ht="28.5">
      <c r="A90" s="63" t="str">
        <v>80-Blandh</v>
      </c>
      <c r="B90" s="64">
        <v>14</v>
      </c>
      <c r="C90" s="64">
        <v>386</v>
      </c>
      <c r="D90" s="64">
        <v>14</v>
      </c>
      <c r="E90" s="64">
        <v>31</v>
      </c>
      <c r="F90" s="64">
        <v>4</v>
      </c>
      <c r="G90" s="64">
        <v>3</v>
      </c>
      <c r="H90" s="64">
        <v>2</v>
      </c>
      <c r="I90" s="64">
        <v>4</v>
      </c>
      <c r="J90" s="64">
        <v>2</v>
      </c>
      <c r="K90" s="64">
        <v>5</v>
      </c>
      <c r="L90" s="64">
        <v>4</v>
      </c>
      <c r="M90" s="64">
        <v>11</v>
      </c>
      <c r="N90" s="62">
        <f t="shared" si="2"/>
        <v>480</v>
      </c>
      <c r="O90" s="64">
        <v>0</v>
      </c>
      <c r="P90" s="64">
        <v>10</v>
      </c>
      <c r="Q90" s="62">
        <f t="shared" si="3"/>
        <v>490</v>
      </c>
      <c r="R90" s="65">
        <v>0</v>
      </c>
    </row>
    <row r="91" spans="1:18" ht="28.5">
      <c r="A91" s="63" t="str">
        <v>81-Konain</v>
      </c>
      <c r="B91" s="64">
        <v>1</v>
      </c>
      <c r="C91" s="64">
        <v>195</v>
      </c>
      <c r="D91" s="64">
        <v>7</v>
      </c>
      <c r="E91" s="64">
        <v>92</v>
      </c>
      <c r="F91" s="64">
        <v>4</v>
      </c>
      <c r="G91" s="64">
        <v>2</v>
      </c>
      <c r="H91" s="64">
        <v>1</v>
      </c>
      <c r="I91" s="64">
        <v>1</v>
      </c>
      <c r="J91" s="64">
        <v>1</v>
      </c>
      <c r="K91" s="64">
        <v>1</v>
      </c>
      <c r="L91" s="64">
        <v>1</v>
      </c>
      <c r="M91" s="64">
        <v>3</v>
      </c>
      <c r="N91" s="62">
        <f t="shared" si="2"/>
        <v>309</v>
      </c>
      <c r="O91" s="64">
        <v>0</v>
      </c>
      <c r="P91" s="64">
        <v>6</v>
      </c>
      <c r="Q91" s="62">
        <f t="shared" si="3"/>
        <v>315</v>
      </c>
      <c r="R91" s="65">
        <v>0</v>
      </c>
    </row>
    <row r="92" spans="1:18" ht="28.5">
      <c r="A92" s="63" t="str">
        <v>82-Bhayalta</v>
      </c>
      <c r="B92" s="64">
        <v>9</v>
      </c>
      <c r="C92" s="64">
        <v>354</v>
      </c>
      <c r="D92" s="64">
        <v>29</v>
      </c>
      <c r="E92" s="64">
        <v>17</v>
      </c>
      <c r="F92" s="64">
        <v>0</v>
      </c>
      <c r="G92" s="64">
        <v>1</v>
      </c>
      <c r="H92" s="64">
        <v>2</v>
      </c>
      <c r="I92" s="64">
        <v>1</v>
      </c>
      <c r="J92" s="64">
        <v>0</v>
      </c>
      <c r="K92" s="64">
        <v>0</v>
      </c>
      <c r="L92" s="64">
        <v>2</v>
      </c>
      <c r="M92" s="64">
        <v>0</v>
      </c>
      <c r="N92" s="62">
        <f t="shared" si="2"/>
        <v>415</v>
      </c>
      <c r="O92" s="64">
        <v>0</v>
      </c>
      <c r="P92" s="64">
        <v>2</v>
      </c>
      <c r="Q92" s="62">
        <f t="shared" si="3"/>
        <v>417</v>
      </c>
      <c r="R92" s="65">
        <v>0</v>
      </c>
    </row>
    <row r="93" spans="1:18" ht="42.75">
      <c r="A93" s="63" t="str">
        <v>83-Dhanwalt</v>
      </c>
      <c r="B93" s="64">
        <v>1</v>
      </c>
      <c r="C93" s="64">
        <v>110</v>
      </c>
      <c r="D93" s="64">
        <v>6</v>
      </c>
      <c r="E93" s="64">
        <v>214</v>
      </c>
      <c r="F93" s="64">
        <v>11</v>
      </c>
      <c r="G93" s="64">
        <v>0</v>
      </c>
      <c r="H93" s="64">
        <v>0</v>
      </c>
      <c r="I93" s="64">
        <v>0</v>
      </c>
      <c r="J93" s="64">
        <v>1</v>
      </c>
      <c r="K93" s="64">
        <v>6</v>
      </c>
      <c r="L93" s="64">
        <v>2</v>
      </c>
      <c r="M93" s="64">
        <v>0</v>
      </c>
      <c r="N93" s="62">
        <f t="shared" si="2"/>
        <v>351</v>
      </c>
      <c r="O93" s="64">
        <v>0</v>
      </c>
      <c r="P93" s="64">
        <v>4</v>
      </c>
      <c r="Q93" s="62">
        <f t="shared" si="3"/>
        <v>355</v>
      </c>
      <c r="R93" s="65">
        <v>0</v>
      </c>
    </row>
    <row r="94" spans="1:18" ht="28.5">
      <c r="A94" s="63" t="str">
        <v>84-Incha</v>
      </c>
      <c r="B94" s="64">
        <v>8</v>
      </c>
      <c r="C94" s="64">
        <v>472</v>
      </c>
      <c r="D94" s="64">
        <v>46</v>
      </c>
      <c r="E94" s="64">
        <v>101</v>
      </c>
      <c r="F94" s="64">
        <v>10</v>
      </c>
      <c r="G94" s="64">
        <v>1</v>
      </c>
      <c r="H94" s="64">
        <v>1</v>
      </c>
      <c r="I94" s="64">
        <v>1</v>
      </c>
      <c r="J94" s="64">
        <v>3</v>
      </c>
      <c r="K94" s="64">
        <v>0</v>
      </c>
      <c r="L94" s="64">
        <v>2</v>
      </c>
      <c r="M94" s="64">
        <v>6</v>
      </c>
      <c r="N94" s="62">
        <f t="shared" si="2"/>
        <v>651</v>
      </c>
      <c r="O94" s="64">
        <v>0</v>
      </c>
      <c r="P94" s="64">
        <v>3</v>
      </c>
      <c r="Q94" s="62">
        <f t="shared" si="3"/>
        <v>654</v>
      </c>
      <c r="R94" s="65">
        <v>0</v>
      </c>
    </row>
    <row r="95" spans="1:18" ht="42.75">
      <c r="A95" s="63" t="str">
        <v>85-Kanala Ladana</v>
      </c>
      <c r="B95" s="64">
        <v>5</v>
      </c>
      <c r="C95" s="64">
        <v>125</v>
      </c>
      <c r="D95" s="64">
        <v>13</v>
      </c>
      <c r="E95" s="64">
        <v>60</v>
      </c>
      <c r="F95" s="64">
        <v>3</v>
      </c>
      <c r="G95" s="64">
        <v>1</v>
      </c>
      <c r="H95" s="64">
        <v>1</v>
      </c>
      <c r="I95" s="64">
        <v>0</v>
      </c>
      <c r="J95" s="64">
        <v>1</v>
      </c>
      <c r="K95" s="64">
        <v>0</v>
      </c>
      <c r="L95" s="64">
        <v>0</v>
      </c>
      <c r="M95" s="64">
        <v>0</v>
      </c>
      <c r="N95" s="62">
        <f t="shared" si="2"/>
        <v>209</v>
      </c>
      <c r="O95" s="64">
        <v>0</v>
      </c>
      <c r="P95" s="64">
        <v>3</v>
      </c>
      <c r="Q95" s="62">
        <f t="shared" si="3"/>
        <v>212</v>
      </c>
      <c r="R95" s="65">
        <v>0</v>
      </c>
    </row>
    <row r="96" spans="1:18" ht="28.5">
      <c r="A96" s="63" t="str">
        <v>86-Incha 1</v>
      </c>
      <c r="B96" s="64">
        <v>1</v>
      </c>
      <c r="C96" s="64">
        <v>105</v>
      </c>
      <c r="D96" s="64">
        <v>8</v>
      </c>
      <c r="E96" s="64">
        <v>80</v>
      </c>
      <c r="F96" s="64">
        <v>2</v>
      </c>
      <c r="G96" s="64">
        <v>0</v>
      </c>
      <c r="H96" s="64">
        <v>0</v>
      </c>
      <c r="I96" s="64">
        <v>0</v>
      </c>
      <c r="J96" s="64">
        <v>1</v>
      </c>
      <c r="K96" s="64">
        <v>0</v>
      </c>
      <c r="L96" s="64">
        <v>0</v>
      </c>
      <c r="M96" s="64">
        <v>0</v>
      </c>
      <c r="N96" s="62">
        <f t="shared" si="2"/>
        <v>197</v>
      </c>
      <c r="O96" s="64">
        <v>0</v>
      </c>
      <c r="P96" s="64">
        <v>1</v>
      </c>
      <c r="Q96" s="62">
        <f t="shared" si="3"/>
        <v>198</v>
      </c>
      <c r="R96" s="65">
        <v>0</v>
      </c>
    </row>
    <row r="97" spans="1:18" ht="28.5">
      <c r="A97" s="63" t="str">
        <v>87-Bari-1</v>
      </c>
      <c r="B97" s="64">
        <v>5</v>
      </c>
      <c r="C97" s="64">
        <v>289</v>
      </c>
      <c r="D97" s="64">
        <v>11</v>
      </c>
      <c r="E97" s="64">
        <v>180</v>
      </c>
      <c r="F97" s="64">
        <v>8</v>
      </c>
      <c r="G97" s="64">
        <v>1</v>
      </c>
      <c r="H97" s="64">
        <v>1</v>
      </c>
      <c r="I97" s="64">
        <v>3</v>
      </c>
      <c r="J97" s="64">
        <v>0</v>
      </c>
      <c r="K97" s="64">
        <v>0</v>
      </c>
      <c r="L97" s="64">
        <v>2</v>
      </c>
      <c r="M97" s="64">
        <v>4</v>
      </c>
      <c r="N97" s="62">
        <f t="shared" si="2"/>
        <v>504</v>
      </c>
      <c r="O97" s="64">
        <v>0</v>
      </c>
      <c r="P97" s="64">
        <v>13</v>
      </c>
      <c r="Q97" s="62">
        <f t="shared" si="3"/>
        <v>517</v>
      </c>
      <c r="R97" s="65">
        <v>0</v>
      </c>
    </row>
    <row r="98" spans="1:18">
      <c r="A98" s="63" t="str">
        <v xml:space="preserve">88-Bari </v>
      </c>
      <c r="B98" s="64">
        <v>3</v>
      </c>
      <c r="C98" s="64">
        <v>162</v>
      </c>
      <c r="D98" s="64">
        <v>7</v>
      </c>
      <c r="E98" s="64">
        <v>80</v>
      </c>
      <c r="F98" s="64">
        <v>3</v>
      </c>
      <c r="G98" s="64">
        <v>0</v>
      </c>
      <c r="H98" s="64">
        <v>0</v>
      </c>
      <c r="I98" s="64">
        <v>1</v>
      </c>
      <c r="J98" s="64">
        <v>1</v>
      </c>
      <c r="K98" s="64">
        <v>0</v>
      </c>
      <c r="L98" s="64">
        <v>3</v>
      </c>
      <c r="M98" s="64">
        <v>7</v>
      </c>
      <c r="N98" s="62">
        <f t="shared" si="2"/>
        <v>267</v>
      </c>
      <c r="O98" s="64">
        <v>0</v>
      </c>
      <c r="P98" s="64">
        <v>7</v>
      </c>
      <c r="Q98" s="62">
        <f t="shared" si="3"/>
        <v>274</v>
      </c>
      <c r="R98" s="65">
        <v>0</v>
      </c>
    </row>
    <row r="99" spans="1:18" ht="28.5">
      <c r="A99" s="63" t="str">
        <v>89-Ladana</v>
      </c>
      <c r="B99" s="64">
        <v>9</v>
      </c>
      <c r="C99" s="64">
        <v>170</v>
      </c>
      <c r="D99" s="64">
        <v>145</v>
      </c>
      <c r="E99" s="64">
        <v>92</v>
      </c>
      <c r="F99" s="64">
        <v>4</v>
      </c>
      <c r="G99" s="64">
        <v>1</v>
      </c>
      <c r="H99" s="64">
        <v>0</v>
      </c>
      <c r="I99" s="64">
        <v>2</v>
      </c>
      <c r="J99" s="64">
        <v>1</v>
      </c>
      <c r="K99" s="64">
        <v>3</v>
      </c>
      <c r="L99" s="64">
        <v>7</v>
      </c>
      <c r="M99" s="64">
        <v>5</v>
      </c>
      <c r="N99" s="62">
        <f t="shared" si="2"/>
        <v>439</v>
      </c>
      <c r="O99" s="64">
        <v>0</v>
      </c>
      <c r="P99" s="64">
        <v>12</v>
      </c>
      <c r="Q99" s="62">
        <f t="shared" si="3"/>
        <v>451</v>
      </c>
      <c r="R99" s="65">
        <v>0</v>
      </c>
    </row>
    <row r="100" spans="1:18" ht="42.75">
      <c r="A100" s="63" t="str">
        <v>90-Ladana A</v>
      </c>
      <c r="B100" s="64">
        <v>2</v>
      </c>
      <c r="C100" s="64">
        <v>67</v>
      </c>
      <c r="D100" s="64">
        <v>91</v>
      </c>
      <c r="E100" s="64">
        <v>105</v>
      </c>
      <c r="F100" s="64">
        <v>1</v>
      </c>
      <c r="G100" s="64">
        <v>0</v>
      </c>
      <c r="H100" s="64">
        <v>1</v>
      </c>
      <c r="I100" s="64">
        <v>0</v>
      </c>
      <c r="J100" s="64">
        <v>2</v>
      </c>
      <c r="K100" s="64">
        <v>0</v>
      </c>
      <c r="L100" s="64">
        <v>0</v>
      </c>
      <c r="M100" s="64">
        <v>0</v>
      </c>
      <c r="N100" s="62">
        <f t="shared" si="2"/>
        <v>269</v>
      </c>
      <c r="O100" s="64">
        <v>0</v>
      </c>
      <c r="P100" s="64">
        <v>0</v>
      </c>
      <c r="Q100" s="62">
        <f t="shared" si="3"/>
        <v>269</v>
      </c>
      <c r="R100" s="65">
        <v>0</v>
      </c>
    </row>
    <row r="101" spans="1:18" ht="28.5">
      <c r="A101" s="63" t="str">
        <v>91-Amroh</v>
      </c>
      <c r="B101" s="64">
        <v>7</v>
      </c>
      <c r="C101" s="64">
        <v>357</v>
      </c>
      <c r="D101" s="64">
        <v>12</v>
      </c>
      <c r="E101" s="64">
        <v>98</v>
      </c>
      <c r="F101" s="64">
        <v>3</v>
      </c>
      <c r="G101" s="64">
        <v>2</v>
      </c>
      <c r="H101" s="64">
        <v>3</v>
      </c>
      <c r="I101" s="64">
        <v>2</v>
      </c>
      <c r="J101" s="64">
        <v>1</v>
      </c>
      <c r="K101" s="64">
        <v>2</v>
      </c>
      <c r="L101" s="64">
        <v>1</v>
      </c>
      <c r="M101" s="64">
        <v>4</v>
      </c>
      <c r="N101" s="62">
        <f t="shared" si="2"/>
        <v>492</v>
      </c>
      <c r="O101" s="64">
        <v>0</v>
      </c>
      <c r="P101" s="64">
        <v>10</v>
      </c>
      <c r="Q101" s="62">
        <f t="shared" si="3"/>
        <v>502</v>
      </c>
      <c r="R101" s="65">
        <v>0</v>
      </c>
    </row>
    <row r="102" spans="1:18" ht="28.5">
      <c r="A102" s="63" t="str">
        <f t="array" ref="A102:A114">TRANSPOSE([5]R8!$C$4:$O$4)</f>
        <v>92-Amroh-1</v>
      </c>
      <c r="B102" s="64">
        <f t="array" ref="B102:M114">TRANSPOSE([5]R8!$C$6:$O$17)</f>
        <v>5</v>
      </c>
      <c r="C102" s="64">
        <v>383</v>
      </c>
      <c r="D102" s="64">
        <v>14</v>
      </c>
      <c r="E102" s="64">
        <v>134</v>
      </c>
      <c r="F102" s="64">
        <v>6</v>
      </c>
      <c r="G102" s="64">
        <v>3</v>
      </c>
      <c r="H102" s="64">
        <v>2</v>
      </c>
      <c r="I102" s="64">
        <v>0</v>
      </c>
      <c r="J102" s="64">
        <v>3</v>
      </c>
      <c r="K102" s="64">
        <v>1</v>
      </c>
      <c r="L102" s="64">
        <v>2</v>
      </c>
      <c r="M102" s="64">
        <v>2</v>
      </c>
      <c r="N102" s="62">
        <f t="shared" si="2"/>
        <v>555</v>
      </c>
      <c r="O102" s="64">
        <f t="array" ref="O102:O114">TRANSPOSE([5]R8!$C$19:$O$19)</f>
        <v>0</v>
      </c>
      <c r="P102" s="64">
        <f t="array" ref="P102:P114">TRANSPOSE([5]R8!$C$18:$O$18)</f>
        <v>2</v>
      </c>
      <c r="Q102" s="62">
        <f t="shared" si="3"/>
        <v>557</v>
      </c>
      <c r="R102" s="65">
        <v>0</v>
      </c>
    </row>
    <row r="103" spans="1:18">
      <c r="A103" s="63" t="str">
        <v>93-Keya</v>
      </c>
      <c r="B103" s="64">
        <v>8</v>
      </c>
      <c r="C103" s="64">
        <v>334</v>
      </c>
      <c r="D103" s="64">
        <v>31</v>
      </c>
      <c r="E103" s="64">
        <v>56</v>
      </c>
      <c r="F103" s="64">
        <v>4</v>
      </c>
      <c r="G103" s="64">
        <v>2</v>
      </c>
      <c r="H103" s="64">
        <v>3</v>
      </c>
      <c r="I103" s="64">
        <v>1</v>
      </c>
      <c r="J103" s="64">
        <v>4</v>
      </c>
      <c r="K103" s="64">
        <v>3</v>
      </c>
      <c r="L103" s="64">
        <v>0</v>
      </c>
      <c r="M103" s="64">
        <v>8</v>
      </c>
      <c r="N103" s="62">
        <f t="shared" si="2"/>
        <v>454</v>
      </c>
      <c r="O103" s="64">
        <v>0</v>
      </c>
      <c r="P103" s="64">
        <v>6</v>
      </c>
      <c r="Q103" s="62">
        <f t="shared" si="3"/>
        <v>460</v>
      </c>
      <c r="R103" s="65">
        <v>0</v>
      </c>
    </row>
    <row r="104" spans="1:18" ht="28.5">
      <c r="A104" s="63" t="str">
        <v>94-Keya-1</v>
      </c>
      <c r="B104" s="64">
        <v>5</v>
      </c>
      <c r="C104" s="64">
        <v>231</v>
      </c>
      <c r="D104" s="64">
        <v>29</v>
      </c>
      <c r="E104" s="64">
        <v>116</v>
      </c>
      <c r="F104" s="64">
        <v>8</v>
      </c>
      <c r="G104" s="64">
        <v>0</v>
      </c>
      <c r="H104" s="64">
        <v>1</v>
      </c>
      <c r="I104" s="64">
        <v>0</v>
      </c>
      <c r="J104" s="64">
        <v>0</v>
      </c>
      <c r="K104" s="64">
        <v>0</v>
      </c>
      <c r="L104" s="64">
        <v>1</v>
      </c>
      <c r="M104" s="64">
        <v>1</v>
      </c>
      <c r="N104" s="62">
        <f t="shared" si="2"/>
        <v>392</v>
      </c>
      <c r="O104" s="64">
        <v>0</v>
      </c>
      <c r="P104" s="64">
        <v>2</v>
      </c>
      <c r="Q104" s="62">
        <f t="shared" si="3"/>
        <v>394</v>
      </c>
      <c r="R104" s="65">
        <v>0</v>
      </c>
    </row>
    <row r="105" spans="1:18" ht="42.75">
      <c r="A105" s="66" t="str">
        <v>95-Rasli Gadheran</v>
      </c>
      <c r="B105" s="64">
        <v>6</v>
      </c>
      <c r="C105" s="64">
        <v>476</v>
      </c>
      <c r="D105" s="64">
        <v>19</v>
      </c>
      <c r="E105" s="64">
        <v>67</v>
      </c>
      <c r="F105" s="64">
        <v>6</v>
      </c>
      <c r="G105" s="64">
        <v>1</v>
      </c>
      <c r="H105" s="64">
        <v>1</v>
      </c>
      <c r="I105" s="64">
        <v>1</v>
      </c>
      <c r="J105" s="64">
        <v>0</v>
      </c>
      <c r="K105" s="64">
        <v>1</v>
      </c>
      <c r="L105" s="64">
        <v>1</v>
      </c>
      <c r="M105" s="64">
        <v>4</v>
      </c>
      <c r="N105" s="62">
        <f t="shared" si="2"/>
        <v>583</v>
      </c>
      <c r="O105" s="64">
        <v>0</v>
      </c>
      <c r="P105" s="64">
        <v>5</v>
      </c>
      <c r="Q105" s="62">
        <f t="shared" si="3"/>
        <v>588</v>
      </c>
      <c r="R105" s="65">
        <v>0</v>
      </c>
    </row>
    <row r="106" spans="1:18" ht="28.5">
      <c r="A106" s="66" t="str">
        <v>96-Rasli Thakrai</v>
      </c>
      <c r="B106" s="64">
        <v>6</v>
      </c>
      <c r="C106" s="64">
        <v>469</v>
      </c>
      <c r="D106" s="64">
        <v>34</v>
      </c>
      <c r="E106" s="64">
        <v>120</v>
      </c>
      <c r="F106" s="64">
        <v>10</v>
      </c>
      <c r="G106" s="64">
        <v>2</v>
      </c>
      <c r="H106" s="64">
        <v>2</v>
      </c>
      <c r="I106" s="64">
        <v>1</v>
      </c>
      <c r="J106" s="64">
        <v>0</v>
      </c>
      <c r="K106" s="64">
        <v>1</v>
      </c>
      <c r="L106" s="64">
        <v>1</v>
      </c>
      <c r="M106" s="64">
        <v>1</v>
      </c>
      <c r="N106" s="62">
        <f t="shared" si="2"/>
        <v>647</v>
      </c>
      <c r="O106" s="64">
        <v>0</v>
      </c>
      <c r="P106" s="64">
        <v>2</v>
      </c>
      <c r="Q106" s="62">
        <f t="shared" si="3"/>
        <v>649</v>
      </c>
      <c r="R106" s="65">
        <v>0</v>
      </c>
    </row>
    <row r="107" spans="1:18" ht="28.5">
      <c r="A107" s="66" t="str">
        <v>97-Chakal</v>
      </c>
      <c r="B107" s="64">
        <v>2</v>
      </c>
      <c r="C107" s="64">
        <v>316</v>
      </c>
      <c r="D107" s="64">
        <v>5</v>
      </c>
      <c r="E107" s="64">
        <v>78</v>
      </c>
      <c r="F107" s="64">
        <v>4</v>
      </c>
      <c r="G107" s="64">
        <v>0</v>
      </c>
      <c r="H107" s="64">
        <v>0</v>
      </c>
      <c r="I107" s="64">
        <v>2</v>
      </c>
      <c r="J107" s="64">
        <v>2</v>
      </c>
      <c r="K107" s="64">
        <v>1</v>
      </c>
      <c r="L107" s="64">
        <v>0</v>
      </c>
      <c r="M107" s="64">
        <v>3</v>
      </c>
      <c r="N107" s="62">
        <f t="shared" si="2"/>
        <v>413</v>
      </c>
      <c r="O107" s="64">
        <v>0</v>
      </c>
      <c r="P107" s="64">
        <v>7</v>
      </c>
      <c r="Q107" s="62">
        <f t="shared" si="3"/>
        <v>420</v>
      </c>
      <c r="R107" s="65">
        <v>0</v>
      </c>
    </row>
    <row r="108" spans="1:18" ht="28.5">
      <c r="A108" s="66" t="str">
        <v>98-Chakal</v>
      </c>
      <c r="B108" s="64">
        <v>11</v>
      </c>
      <c r="C108" s="64">
        <v>175</v>
      </c>
      <c r="D108" s="64">
        <v>18</v>
      </c>
      <c r="E108" s="64">
        <v>57</v>
      </c>
      <c r="F108" s="64">
        <v>5</v>
      </c>
      <c r="G108" s="64">
        <v>2</v>
      </c>
      <c r="H108" s="64">
        <v>3</v>
      </c>
      <c r="I108" s="64">
        <v>4</v>
      </c>
      <c r="J108" s="64">
        <v>3</v>
      </c>
      <c r="K108" s="64">
        <v>5</v>
      </c>
      <c r="L108" s="64">
        <v>1</v>
      </c>
      <c r="M108" s="64">
        <v>3</v>
      </c>
      <c r="N108" s="62">
        <f t="shared" si="2"/>
        <v>287</v>
      </c>
      <c r="O108" s="64">
        <v>0</v>
      </c>
      <c r="P108" s="64">
        <v>10</v>
      </c>
      <c r="Q108" s="62">
        <f t="shared" si="3"/>
        <v>297</v>
      </c>
      <c r="R108" s="65">
        <v>0</v>
      </c>
    </row>
    <row r="109" spans="1:18" ht="42.75">
      <c r="A109" s="66" t="str">
        <v>99-Chhatriari</v>
      </c>
      <c r="B109" s="64">
        <v>4</v>
      </c>
      <c r="C109" s="64">
        <v>342</v>
      </c>
      <c r="D109" s="64">
        <v>18</v>
      </c>
      <c r="E109" s="64">
        <v>136</v>
      </c>
      <c r="F109" s="64">
        <v>6</v>
      </c>
      <c r="G109" s="64">
        <v>5</v>
      </c>
      <c r="H109" s="64">
        <v>2</v>
      </c>
      <c r="I109" s="64">
        <v>1</v>
      </c>
      <c r="J109" s="64">
        <v>1</v>
      </c>
      <c r="K109" s="64">
        <v>1</v>
      </c>
      <c r="L109" s="64">
        <v>2</v>
      </c>
      <c r="M109" s="64">
        <v>1</v>
      </c>
      <c r="N109" s="62">
        <f t="shared" si="2"/>
        <v>519</v>
      </c>
      <c r="O109" s="64">
        <v>0</v>
      </c>
      <c r="P109" s="64">
        <v>0</v>
      </c>
      <c r="Q109" s="62">
        <f t="shared" si="3"/>
        <v>519</v>
      </c>
      <c r="R109" s="65">
        <v>0</v>
      </c>
    </row>
    <row r="110" spans="1:18" ht="42.75">
      <c r="A110" s="66" t="str">
        <v>100-Pachound</v>
      </c>
      <c r="B110" s="64">
        <v>3</v>
      </c>
      <c r="C110" s="64">
        <v>339</v>
      </c>
      <c r="D110" s="64">
        <v>80</v>
      </c>
      <c r="E110" s="64">
        <v>15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1</v>
      </c>
      <c r="L110" s="64">
        <v>2</v>
      </c>
      <c r="M110" s="64">
        <v>0</v>
      </c>
      <c r="N110" s="62">
        <f t="shared" si="2"/>
        <v>440</v>
      </c>
      <c r="O110" s="64">
        <v>0</v>
      </c>
      <c r="P110" s="64">
        <v>3</v>
      </c>
      <c r="Q110" s="62">
        <f t="shared" si="3"/>
        <v>443</v>
      </c>
      <c r="R110" s="65">
        <v>0</v>
      </c>
    </row>
    <row r="111" spans="1:18" ht="42.75">
      <c r="A111" s="66" t="str">
        <v>101-Pachound</v>
      </c>
      <c r="B111" s="64">
        <v>1</v>
      </c>
      <c r="C111" s="64">
        <v>474</v>
      </c>
      <c r="D111" s="64">
        <v>4</v>
      </c>
      <c r="E111" s="64">
        <v>36</v>
      </c>
      <c r="F111" s="64">
        <v>3</v>
      </c>
      <c r="G111" s="64">
        <v>2</v>
      </c>
      <c r="H111" s="64">
        <v>0</v>
      </c>
      <c r="I111" s="64">
        <v>0</v>
      </c>
      <c r="J111" s="64">
        <v>0</v>
      </c>
      <c r="K111" s="64">
        <v>0</v>
      </c>
      <c r="L111" s="64">
        <v>1</v>
      </c>
      <c r="M111" s="64">
        <v>1</v>
      </c>
      <c r="N111" s="62">
        <f t="shared" si="2"/>
        <v>522</v>
      </c>
      <c r="O111" s="64">
        <v>0</v>
      </c>
      <c r="P111" s="64">
        <v>2</v>
      </c>
      <c r="Q111" s="62">
        <f t="shared" si="3"/>
        <v>524</v>
      </c>
      <c r="R111" s="65">
        <v>0</v>
      </c>
    </row>
    <row r="112" spans="1:18" ht="28.5">
      <c r="A112" s="66" t="str">
        <v>102-Paddar</v>
      </c>
      <c r="B112" s="64">
        <v>2</v>
      </c>
      <c r="C112" s="64">
        <v>188</v>
      </c>
      <c r="D112" s="64">
        <v>191</v>
      </c>
      <c r="E112" s="64">
        <v>16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1</v>
      </c>
      <c r="M112" s="64">
        <v>1</v>
      </c>
      <c r="N112" s="62">
        <f t="shared" si="2"/>
        <v>399</v>
      </c>
      <c r="O112" s="64">
        <v>0</v>
      </c>
      <c r="P112" s="64">
        <v>3</v>
      </c>
      <c r="Q112" s="62">
        <f t="shared" si="3"/>
        <v>402</v>
      </c>
      <c r="R112" s="65">
        <v>0</v>
      </c>
    </row>
    <row r="113" spans="1:18" ht="42.75">
      <c r="A113" s="66" t="str">
        <v>103-Balota Upperla</v>
      </c>
      <c r="B113" s="64">
        <v>4</v>
      </c>
      <c r="C113" s="64">
        <v>425</v>
      </c>
      <c r="D113" s="64">
        <v>60</v>
      </c>
      <c r="E113" s="64">
        <v>34</v>
      </c>
      <c r="F113" s="64">
        <v>1</v>
      </c>
      <c r="G113" s="64">
        <v>1</v>
      </c>
      <c r="H113" s="64">
        <v>0</v>
      </c>
      <c r="I113" s="64">
        <v>1</v>
      </c>
      <c r="J113" s="64">
        <v>2</v>
      </c>
      <c r="K113" s="64">
        <v>1</v>
      </c>
      <c r="L113" s="64">
        <v>3</v>
      </c>
      <c r="M113" s="64">
        <v>2</v>
      </c>
      <c r="N113" s="62">
        <f t="shared" si="2"/>
        <v>534</v>
      </c>
      <c r="O113" s="64">
        <v>0</v>
      </c>
      <c r="P113" s="64">
        <v>4</v>
      </c>
      <c r="Q113" s="62">
        <f t="shared" si="3"/>
        <v>538</v>
      </c>
      <c r="R113" s="65">
        <v>0</v>
      </c>
    </row>
    <row r="114" spans="1:18" ht="42.75">
      <c r="A114" s="66" t="str">
        <v>104-Balota Upperla</v>
      </c>
      <c r="B114" s="64">
        <v>3</v>
      </c>
      <c r="C114" s="64">
        <v>259</v>
      </c>
      <c r="D114" s="64">
        <v>45</v>
      </c>
      <c r="E114" s="64">
        <v>31</v>
      </c>
      <c r="F114" s="64">
        <v>3</v>
      </c>
      <c r="G114" s="64">
        <v>1</v>
      </c>
      <c r="H114" s="64">
        <v>0</v>
      </c>
      <c r="I114" s="64">
        <v>0</v>
      </c>
      <c r="J114" s="64">
        <v>0</v>
      </c>
      <c r="K114" s="64">
        <v>1</v>
      </c>
      <c r="L114" s="64">
        <v>0</v>
      </c>
      <c r="M114" s="64">
        <v>0</v>
      </c>
      <c r="N114" s="62">
        <f t="shared" si="2"/>
        <v>343</v>
      </c>
      <c r="O114" s="64">
        <v>0</v>
      </c>
      <c r="P114" s="64">
        <v>3</v>
      </c>
      <c r="Q114" s="62">
        <f t="shared" si="3"/>
        <v>346</v>
      </c>
      <c r="R114" s="65">
        <v>0</v>
      </c>
    </row>
    <row r="115" spans="1:18" ht="42.75">
      <c r="A115" s="66" t="str">
        <f t="array" ref="A115:A127">TRANSPOSE([5]R9!$C$4:$O$4)</f>
        <v>105-Basantgarh</v>
      </c>
      <c r="B115" s="64">
        <f t="array" ref="B115:M127">TRANSPOSE([5]R9!$C$6:$O$17)</f>
        <v>6</v>
      </c>
      <c r="C115" s="64">
        <v>207</v>
      </c>
      <c r="D115" s="64">
        <v>311</v>
      </c>
      <c r="E115" s="64">
        <v>60</v>
      </c>
      <c r="F115" s="64">
        <v>1</v>
      </c>
      <c r="G115" s="64">
        <v>1</v>
      </c>
      <c r="H115" s="64">
        <v>1</v>
      </c>
      <c r="I115" s="64">
        <v>2</v>
      </c>
      <c r="J115" s="64">
        <v>1</v>
      </c>
      <c r="K115" s="64">
        <v>1</v>
      </c>
      <c r="L115" s="64">
        <v>3</v>
      </c>
      <c r="M115" s="64">
        <v>0</v>
      </c>
      <c r="N115" s="62">
        <f t="shared" si="2"/>
        <v>594</v>
      </c>
      <c r="O115" s="64">
        <f t="array" ref="O115:O127">TRANSPOSE([5]R9!$C$19:$O$19)</f>
        <v>0</v>
      </c>
      <c r="P115" s="64">
        <f t="array" ref="P115:P127">TRANSPOSE([5]R9!$C$18:$O$18)</f>
        <v>1</v>
      </c>
      <c r="Q115" s="62">
        <f t="shared" si="3"/>
        <v>595</v>
      </c>
      <c r="R115" s="65">
        <v>0</v>
      </c>
    </row>
    <row r="116" spans="1:18" ht="42.75">
      <c r="A116" s="66" t="str">
        <v>106-Basantgarh</v>
      </c>
      <c r="B116" s="64">
        <v>3</v>
      </c>
      <c r="C116" s="64">
        <v>357</v>
      </c>
      <c r="D116" s="64">
        <v>156</v>
      </c>
      <c r="E116" s="64">
        <v>47</v>
      </c>
      <c r="F116" s="64">
        <v>11</v>
      </c>
      <c r="G116" s="64">
        <v>3</v>
      </c>
      <c r="H116" s="64">
        <v>3</v>
      </c>
      <c r="I116" s="64">
        <v>2</v>
      </c>
      <c r="J116" s="64">
        <v>0</v>
      </c>
      <c r="K116" s="64">
        <v>3</v>
      </c>
      <c r="L116" s="64">
        <v>1</v>
      </c>
      <c r="M116" s="64">
        <v>0</v>
      </c>
      <c r="N116" s="62">
        <f t="shared" si="2"/>
        <v>586</v>
      </c>
      <c r="O116" s="64">
        <v>0</v>
      </c>
      <c r="P116" s="64">
        <v>4</v>
      </c>
      <c r="Q116" s="62">
        <f t="shared" si="3"/>
        <v>590</v>
      </c>
      <c r="R116" s="65">
        <v>0</v>
      </c>
    </row>
    <row r="117" spans="1:18" ht="28.5">
      <c r="A117" s="66" t="str">
        <v>107-Loudhra</v>
      </c>
      <c r="B117" s="64">
        <v>2</v>
      </c>
      <c r="C117" s="64">
        <v>185</v>
      </c>
      <c r="D117" s="64">
        <v>241</v>
      </c>
      <c r="E117" s="64">
        <v>20</v>
      </c>
      <c r="F117" s="64">
        <v>0</v>
      </c>
      <c r="G117" s="64">
        <v>0</v>
      </c>
      <c r="H117" s="64">
        <v>1</v>
      </c>
      <c r="I117" s="64">
        <v>0</v>
      </c>
      <c r="J117" s="64">
        <v>0</v>
      </c>
      <c r="K117" s="64">
        <v>0</v>
      </c>
      <c r="L117" s="64">
        <v>0</v>
      </c>
      <c r="M117" s="64">
        <v>0</v>
      </c>
      <c r="N117" s="62">
        <f t="shared" si="2"/>
        <v>449</v>
      </c>
      <c r="O117" s="64">
        <v>0</v>
      </c>
      <c r="P117" s="64">
        <v>0</v>
      </c>
      <c r="Q117" s="62">
        <f t="shared" si="3"/>
        <v>449</v>
      </c>
      <c r="R117" s="65">
        <v>0</v>
      </c>
    </row>
    <row r="118" spans="1:18" ht="28.5">
      <c r="A118" s="66" t="str">
        <v>108-Kadwah</v>
      </c>
      <c r="B118" s="64">
        <v>2</v>
      </c>
      <c r="C118" s="64">
        <v>77</v>
      </c>
      <c r="D118" s="64">
        <v>207</v>
      </c>
      <c r="E118" s="64">
        <v>44</v>
      </c>
      <c r="F118" s="64">
        <v>3</v>
      </c>
      <c r="G118" s="64">
        <v>2</v>
      </c>
      <c r="H118" s="64">
        <v>0</v>
      </c>
      <c r="I118" s="64">
        <v>0</v>
      </c>
      <c r="J118" s="64">
        <v>0</v>
      </c>
      <c r="K118" s="64">
        <v>1</v>
      </c>
      <c r="L118" s="64">
        <v>5</v>
      </c>
      <c r="M118" s="64">
        <v>3</v>
      </c>
      <c r="N118" s="62">
        <f t="shared" si="2"/>
        <v>344</v>
      </c>
      <c r="O118" s="64">
        <v>0</v>
      </c>
      <c r="P118" s="64">
        <v>4</v>
      </c>
      <c r="Q118" s="62">
        <f t="shared" si="3"/>
        <v>348</v>
      </c>
      <c r="R118" s="65">
        <v>0</v>
      </c>
    </row>
    <row r="119" spans="1:18" ht="28.5">
      <c r="A119" s="66" t="str">
        <v>109-Ponara</v>
      </c>
      <c r="B119" s="64">
        <v>3</v>
      </c>
      <c r="C119" s="64">
        <v>126</v>
      </c>
      <c r="D119" s="64">
        <v>419</v>
      </c>
      <c r="E119" s="64">
        <v>50</v>
      </c>
      <c r="F119" s="64">
        <v>2</v>
      </c>
      <c r="G119" s="64">
        <v>1</v>
      </c>
      <c r="H119" s="64">
        <v>2</v>
      </c>
      <c r="I119" s="64">
        <v>0</v>
      </c>
      <c r="J119" s="64">
        <v>2</v>
      </c>
      <c r="K119" s="64">
        <v>0</v>
      </c>
      <c r="L119" s="64">
        <v>2</v>
      </c>
      <c r="M119" s="64">
        <v>0</v>
      </c>
      <c r="N119" s="62">
        <f t="shared" si="2"/>
        <v>607</v>
      </c>
      <c r="O119" s="64">
        <v>0</v>
      </c>
      <c r="P119" s="64">
        <v>0</v>
      </c>
      <c r="Q119" s="62">
        <f t="shared" si="3"/>
        <v>607</v>
      </c>
      <c r="R119" s="65">
        <v>0</v>
      </c>
    </row>
    <row r="120" spans="1:18" ht="28.5">
      <c r="A120" s="66" t="str">
        <v>110-Mang</v>
      </c>
      <c r="B120" s="64">
        <v>6</v>
      </c>
      <c r="C120" s="64">
        <v>357</v>
      </c>
      <c r="D120" s="64">
        <v>90</v>
      </c>
      <c r="E120" s="64">
        <v>61</v>
      </c>
      <c r="F120" s="64">
        <v>2</v>
      </c>
      <c r="G120" s="64">
        <v>0</v>
      </c>
      <c r="H120" s="64">
        <v>3</v>
      </c>
      <c r="I120" s="64">
        <v>0</v>
      </c>
      <c r="J120" s="64">
        <v>2</v>
      </c>
      <c r="K120" s="64">
        <v>1</v>
      </c>
      <c r="L120" s="64">
        <v>6</v>
      </c>
      <c r="M120" s="64">
        <v>3</v>
      </c>
      <c r="N120" s="62">
        <f t="shared" si="2"/>
        <v>531</v>
      </c>
      <c r="O120" s="64">
        <v>0</v>
      </c>
      <c r="P120" s="64">
        <v>7</v>
      </c>
      <c r="Q120" s="62">
        <f t="shared" si="3"/>
        <v>538</v>
      </c>
      <c r="R120" s="65">
        <v>0</v>
      </c>
    </row>
    <row r="121" spans="1:18" ht="28.5">
      <c r="A121" s="66" t="str">
        <v>111-Khaned</v>
      </c>
      <c r="B121" s="64">
        <v>2</v>
      </c>
      <c r="C121" s="64">
        <v>20</v>
      </c>
      <c r="D121" s="64">
        <v>281</v>
      </c>
      <c r="E121" s="64">
        <v>75</v>
      </c>
      <c r="F121" s="64">
        <v>1</v>
      </c>
      <c r="G121" s="64">
        <v>1</v>
      </c>
      <c r="H121" s="64">
        <v>1</v>
      </c>
      <c r="I121" s="64">
        <v>0</v>
      </c>
      <c r="J121" s="64">
        <v>0</v>
      </c>
      <c r="K121" s="64">
        <v>1</v>
      </c>
      <c r="L121" s="64">
        <v>5</v>
      </c>
      <c r="M121" s="64">
        <v>1</v>
      </c>
      <c r="N121" s="62">
        <f t="shared" si="2"/>
        <v>388</v>
      </c>
      <c r="O121" s="64">
        <v>0</v>
      </c>
      <c r="P121" s="64">
        <v>7</v>
      </c>
      <c r="Q121" s="62">
        <f t="shared" si="3"/>
        <v>395</v>
      </c>
      <c r="R121" s="65">
        <v>0</v>
      </c>
    </row>
    <row r="122" spans="1:18" ht="28.5">
      <c r="A122" s="66" t="str">
        <v>112-Sia Mehri</v>
      </c>
      <c r="B122" s="64">
        <v>1</v>
      </c>
      <c r="C122" s="64">
        <v>124</v>
      </c>
      <c r="D122" s="64">
        <v>9</v>
      </c>
      <c r="E122" s="64">
        <v>126</v>
      </c>
      <c r="F122" s="64">
        <v>5</v>
      </c>
      <c r="G122" s="64">
        <v>0</v>
      </c>
      <c r="H122" s="64">
        <v>1</v>
      </c>
      <c r="I122" s="64">
        <v>1</v>
      </c>
      <c r="J122" s="64">
        <v>0</v>
      </c>
      <c r="K122" s="64">
        <v>1</v>
      </c>
      <c r="L122" s="64">
        <v>0</v>
      </c>
      <c r="M122" s="64">
        <v>0</v>
      </c>
      <c r="N122" s="62">
        <f t="shared" si="2"/>
        <v>268</v>
      </c>
      <c r="O122" s="64">
        <v>0</v>
      </c>
      <c r="P122" s="64">
        <v>5</v>
      </c>
      <c r="Q122" s="62">
        <f t="shared" si="3"/>
        <v>273</v>
      </c>
      <c r="R122" s="65">
        <v>0</v>
      </c>
    </row>
    <row r="123" spans="1:18" ht="42.75">
      <c r="A123" s="63" t="str">
        <v>113-Balota Chigla</v>
      </c>
      <c r="B123" s="64">
        <v>1</v>
      </c>
      <c r="C123" s="64">
        <v>282</v>
      </c>
      <c r="D123" s="64">
        <v>99</v>
      </c>
      <c r="E123" s="64">
        <v>99</v>
      </c>
      <c r="F123" s="64">
        <v>2</v>
      </c>
      <c r="G123" s="64">
        <v>1</v>
      </c>
      <c r="H123" s="64">
        <v>1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2">
        <f t="shared" si="2"/>
        <v>485</v>
      </c>
      <c r="O123" s="64">
        <v>0</v>
      </c>
      <c r="P123" s="64">
        <v>5</v>
      </c>
      <c r="Q123" s="62">
        <f t="shared" si="3"/>
        <v>490</v>
      </c>
      <c r="R123" s="65">
        <v>0</v>
      </c>
    </row>
    <row r="124" spans="1:18" ht="28.5">
      <c r="A124" s="63" t="str">
        <v>114-Joffar</v>
      </c>
      <c r="B124" s="64">
        <v>2</v>
      </c>
      <c r="C124" s="64">
        <v>184</v>
      </c>
      <c r="D124" s="64">
        <v>14</v>
      </c>
      <c r="E124" s="64">
        <v>36</v>
      </c>
      <c r="F124" s="64">
        <v>4</v>
      </c>
      <c r="G124" s="64">
        <v>0</v>
      </c>
      <c r="H124" s="64">
        <v>3</v>
      </c>
      <c r="I124" s="64">
        <v>0</v>
      </c>
      <c r="J124" s="64">
        <v>0</v>
      </c>
      <c r="K124" s="64">
        <v>4</v>
      </c>
      <c r="L124" s="64">
        <v>1</v>
      </c>
      <c r="M124" s="64">
        <v>6</v>
      </c>
      <c r="N124" s="62">
        <f t="shared" si="2"/>
        <v>254</v>
      </c>
      <c r="O124" s="64">
        <v>0</v>
      </c>
      <c r="P124" s="64">
        <v>1</v>
      </c>
      <c r="Q124" s="62">
        <f t="shared" si="3"/>
        <v>255</v>
      </c>
      <c r="R124" s="65">
        <v>0</v>
      </c>
    </row>
    <row r="125" spans="1:18" ht="42.75">
      <c r="A125" s="63" t="str">
        <v>115-Kulthian Marta</v>
      </c>
      <c r="B125" s="64">
        <v>1</v>
      </c>
      <c r="C125" s="64">
        <v>99</v>
      </c>
      <c r="D125" s="64">
        <v>62</v>
      </c>
      <c r="E125" s="64">
        <v>32</v>
      </c>
      <c r="F125" s="64">
        <v>2</v>
      </c>
      <c r="G125" s="64">
        <v>0</v>
      </c>
      <c r="H125" s="64">
        <v>0</v>
      </c>
      <c r="I125" s="64">
        <v>0</v>
      </c>
      <c r="J125" s="64">
        <v>0</v>
      </c>
      <c r="K125" s="64">
        <v>1</v>
      </c>
      <c r="L125" s="64">
        <v>3</v>
      </c>
      <c r="M125" s="64">
        <v>3</v>
      </c>
      <c r="N125" s="62">
        <f t="shared" si="2"/>
        <v>203</v>
      </c>
      <c r="O125" s="64">
        <v>0</v>
      </c>
      <c r="P125" s="64">
        <v>5</v>
      </c>
      <c r="Q125" s="62">
        <f t="shared" si="3"/>
        <v>208</v>
      </c>
      <c r="R125" s="65">
        <v>0</v>
      </c>
    </row>
    <row r="126" spans="1:18" ht="28.5">
      <c r="A126" s="63" t="str">
        <v>116-Lehar</v>
      </c>
      <c r="B126" s="64">
        <v>32</v>
      </c>
      <c r="C126" s="64">
        <v>344</v>
      </c>
      <c r="D126" s="64">
        <v>12</v>
      </c>
      <c r="E126" s="64">
        <v>42</v>
      </c>
      <c r="F126" s="64">
        <v>1</v>
      </c>
      <c r="G126" s="64">
        <v>1</v>
      </c>
      <c r="H126" s="64">
        <v>2</v>
      </c>
      <c r="I126" s="64">
        <v>0</v>
      </c>
      <c r="J126" s="64">
        <v>0</v>
      </c>
      <c r="K126" s="64">
        <v>1</v>
      </c>
      <c r="L126" s="64">
        <v>1</v>
      </c>
      <c r="M126" s="64">
        <v>2</v>
      </c>
      <c r="N126" s="62">
        <f t="shared" si="2"/>
        <v>438</v>
      </c>
      <c r="O126" s="64">
        <v>0</v>
      </c>
      <c r="P126" s="64">
        <v>5</v>
      </c>
      <c r="Q126" s="62">
        <f t="shared" si="3"/>
        <v>443</v>
      </c>
      <c r="R126" s="65">
        <v>0</v>
      </c>
    </row>
    <row r="127" spans="1:18" ht="28.5">
      <c r="A127" s="63" t="str">
        <v>117-Lehar-1</v>
      </c>
      <c r="B127" s="64">
        <v>6</v>
      </c>
      <c r="C127" s="64">
        <v>278</v>
      </c>
      <c r="D127" s="64">
        <v>16</v>
      </c>
      <c r="E127" s="64">
        <v>127</v>
      </c>
      <c r="F127" s="64">
        <v>15</v>
      </c>
      <c r="G127" s="64">
        <v>1</v>
      </c>
      <c r="H127" s="64">
        <v>2</v>
      </c>
      <c r="I127" s="64">
        <v>0</v>
      </c>
      <c r="J127" s="64">
        <v>2</v>
      </c>
      <c r="K127" s="64">
        <v>6</v>
      </c>
      <c r="L127" s="64">
        <v>3</v>
      </c>
      <c r="M127" s="64">
        <v>8</v>
      </c>
      <c r="N127" s="62">
        <f t="shared" si="2"/>
        <v>464</v>
      </c>
      <c r="O127" s="64">
        <v>0</v>
      </c>
      <c r="P127" s="64">
        <v>23</v>
      </c>
      <c r="Q127" s="62">
        <f t="shared" si="3"/>
        <v>487</v>
      </c>
      <c r="R127" s="65">
        <v>0</v>
      </c>
    </row>
    <row r="128" spans="1:18" ht="28.5">
      <c r="A128" s="63" t="str">
        <f t="array" ref="A128:A140">TRANSPOSE([5]R10!$C$4:$O$4)</f>
        <v>118-Dheeran</v>
      </c>
      <c r="B128" s="64">
        <f t="array" ref="B128:M140">TRANSPOSE([5]R10!$C$6:$O$17)</f>
        <v>4</v>
      </c>
      <c r="C128" s="64">
        <v>455</v>
      </c>
      <c r="D128" s="64">
        <v>30</v>
      </c>
      <c r="E128" s="64">
        <v>170</v>
      </c>
      <c r="F128" s="64">
        <v>17</v>
      </c>
      <c r="G128" s="64">
        <v>2</v>
      </c>
      <c r="H128" s="64">
        <v>2</v>
      </c>
      <c r="I128" s="64">
        <v>0</v>
      </c>
      <c r="J128" s="64">
        <v>2</v>
      </c>
      <c r="K128" s="64">
        <v>4</v>
      </c>
      <c r="L128" s="64">
        <v>8</v>
      </c>
      <c r="M128" s="64">
        <v>6</v>
      </c>
      <c r="N128" s="62">
        <f t="shared" si="2"/>
        <v>700</v>
      </c>
      <c r="O128" s="64">
        <f t="array" ref="O128:O140">TRANSPOSE([5]R10!$C$19:$O$19)</f>
        <v>0</v>
      </c>
      <c r="P128" s="64">
        <f t="array" ref="P128:P140">TRANSPOSE([5]R10!$C$18:$O$18)</f>
        <v>5</v>
      </c>
      <c r="Q128" s="62">
        <f t="shared" si="3"/>
        <v>705</v>
      </c>
      <c r="R128" s="65">
        <v>0</v>
      </c>
    </row>
    <row r="129" spans="1:18" ht="28.5">
      <c r="A129" s="63" t="str">
        <v>119-Baryalta</v>
      </c>
      <c r="B129" s="64">
        <v>12</v>
      </c>
      <c r="C129" s="64">
        <v>463</v>
      </c>
      <c r="D129" s="64">
        <v>20</v>
      </c>
      <c r="E129" s="64">
        <v>91</v>
      </c>
      <c r="F129" s="64">
        <v>9</v>
      </c>
      <c r="G129" s="64">
        <v>1</v>
      </c>
      <c r="H129" s="64">
        <v>1</v>
      </c>
      <c r="I129" s="64">
        <v>3</v>
      </c>
      <c r="J129" s="64">
        <v>3</v>
      </c>
      <c r="K129" s="64">
        <v>4</v>
      </c>
      <c r="L129" s="64">
        <v>3</v>
      </c>
      <c r="M129" s="64">
        <v>13</v>
      </c>
      <c r="N129" s="62">
        <f t="shared" si="2"/>
        <v>623</v>
      </c>
      <c r="O129" s="64">
        <v>0</v>
      </c>
      <c r="P129" s="64">
        <v>7</v>
      </c>
      <c r="Q129" s="62">
        <f t="shared" si="3"/>
        <v>630</v>
      </c>
      <c r="R129" s="65">
        <v>0</v>
      </c>
    </row>
    <row r="130" spans="1:18" ht="42.75">
      <c r="A130" s="66" t="str">
        <v>120-Chore Matoo</v>
      </c>
      <c r="B130" s="64">
        <v>12</v>
      </c>
      <c r="C130" s="64">
        <v>405</v>
      </c>
      <c r="D130" s="64">
        <v>21</v>
      </c>
      <c r="E130" s="64">
        <v>95</v>
      </c>
      <c r="F130" s="64">
        <v>4</v>
      </c>
      <c r="G130" s="64">
        <v>3</v>
      </c>
      <c r="H130" s="64">
        <v>1</v>
      </c>
      <c r="I130" s="64">
        <v>1</v>
      </c>
      <c r="J130" s="64">
        <v>3</v>
      </c>
      <c r="K130" s="64">
        <v>3</v>
      </c>
      <c r="L130" s="64">
        <v>1</v>
      </c>
      <c r="M130" s="64">
        <v>6</v>
      </c>
      <c r="N130" s="62">
        <f t="shared" si="2"/>
        <v>555</v>
      </c>
      <c r="O130" s="64">
        <v>0</v>
      </c>
      <c r="P130" s="64">
        <v>8</v>
      </c>
      <c r="Q130" s="62">
        <f t="shared" si="3"/>
        <v>563</v>
      </c>
      <c r="R130" s="65">
        <v>0</v>
      </c>
    </row>
    <row r="131" spans="1:18" ht="28.5">
      <c r="A131" s="66" t="str">
        <v>121-Kaneter</v>
      </c>
      <c r="B131" s="64">
        <v>2</v>
      </c>
      <c r="C131" s="64">
        <v>238</v>
      </c>
      <c r="D131" s="64">
        <v>8</v>
      </c>
      <c r="E131" s="64">
        <v>14</v>
      </c>
      <c r="F131" s="64">
        <v>2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6</v>
      </c>
      <c r="N131" s="62">
        <f t="shared" si="2"/>
        <v>270</v>
      </c>
      <c r="O131" s="64">
        <v>0</v>
      </c>
      <c r="P131" s="64">
        <v>1</v>
      </c>
      <c r="Q131" s="62">
        <f t="shared" si="3"/>
        <v>271</v>
      </c>
      <c r="R131" s="65">
        <v>0</v>
      </c>
    </row>
    <row r="132" spans="1:18" ht="28.5">
      <c r="A132" s="66" t="str">
        <v>122-Nagnin</v>
      </c>
      <c r="B132" s="64">
        <v>3</v>
      </c>
      <c r="C132" s="64">
        <v>275</v>
      </c>
      <c r="D132" s="64">
        <v>38</v>
      </c>
      <c r="E132" s="64">
        <v>9</v>
      </c>
      <c r="F132" s="64">
        <v>2</v>
      </c>
      <c r="G132" s="64">
        <v>2</v>
      </c>
      <c r="H132" s="64">
        <v>2</v>
      </c>
      <c r="I132" s="64">
        <v>2</v>
      </c>
      <c r="J132" s="64">
        <v>3</v>
      </c>
      <c r="K132" s="64">
        <v>3</v>
      </c>
      <c r="L132" s="64">
        <v>2</v>
      </c>
      <c r="M132" s="64">
        <v>7</v>
      </c>
      <c r="N132" s="62">
        <f t="shared" si="2"/>
        <v>348</v>
      </c>
      <c r="O132" s="64">
        <v>0</v>
      </c>
      <c r="P132" s="64">
        <v>16</v>
      </c>
      <c r="Q132" s="62">
        <f t="shared" si="3"/>
        <v>364</v>
      </c>
      <c r="R132" s="65">
        <v>0</v>
      </c>
    </row>
    <row r="133" spans="1:18" ht="28.5">
      <c r="A133" s="66" t="str">
        <v>123-Pandhar</v>
      </c>
      <c r="B133" s="64">
        <v>0</v>
      </c>
      <c r="C133" s="64">
        <v>75</v>
      </c>
      <c r="D133" s="64">
        <v>9</v>
      </c>
      <c r="E133" s="64">
        <v>38</v>
      </c>
      <c r="F133" s="64">
        <v>2</v>
      </c>
      <c r="G133" s="64">
        <v>0</v>
      </c>
      <c r="H133" s="64">
        <v>0</v>
      </c>
      <c r="I133" s="64">
        <v>2</v>
      </c>
      <c r="J133" s="64">
        <v>1</v>
      </c>
      <c r="K133" s="64">
        <v>1</v>
      </c>
      <c r="L133" s="64">
        <v>0</v>
      </c>
      <c r="M133" s="64">
        <v>1</v>
      </c>
      <c r="N133" s="62">
        <f t="shared" si="2"/>
        <v>129</v>
      </c>
      <c r="O133" s="64">
        <v>0</v>
      </c>
      <c r="P133" s="64">
        <v>5</v>
      </c>
      <c r="Q133" s="62">
        <f t="shared" si="3"/>
        <v>134</v>
      </c>
      <c r="R133" s="65">
        <v>0</v>
      </c>
    </row>
    <row r="134" spans="1:18" ht="28.5">
      <c r="A134" s="66" t="str">
        <v>124-Barel-A</v>
      </c>
      <c r="B134" s="64">
        <v>0</v>
      </c>
      <c r="C134" s="64">
        <v>80</v>
      </c>
      <c r="D134" s="64">
        <v>2</v>
      </c>
      <c r="E134" s="64">
        <v>46</v>
      </c>
      <c r="F134" s="64">
        <v>5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1</v>
      </c>
      <c r="N134" s="62">
        <f t="shared" si="2"/>
        <v>134</v>
      </c>
      <c r="O134" s="64">
        <v>0</v>
      </c>
      <c r="P134" s="64">
        <v>1</v>
      </c>
      <c r="Q134" s="62">
        <f t="shared" si="3"/>
        <v>135</v>
      </c>
      <c r="R134" s="65">
        <v>0</v>
      </c>
    </row>
    <row r="135" spans="1:18" ht="28.5">
      <c r="A135" s="66" t="str">
        <v>125-Babey</v>
      </c>
      <c r="B135" s="64">
        <v>1</v>
      </c>
      <c r="C135" s="64">
        <v>208</v>
      </c>
      <c r="D135" s="64">
        <v>39</v>
      </c>
      <c r="E135" s="64">
        <v>55</v>
      </c>
      <c r="F135" s="64">
        <v>1</v>
      </c>
      <c r="G135" s="64">
        <v>3</v>
      </c>
      <c r="H135" s="64">
        <v>0</v>
      </c>
      <c r="I135" s="64">
        <v>1</v>
      </c>
      <c r="J135" s="64">
        <v>1</v>
      </c>
      <c r="K135" s="64">
        <v>2</v>
      </c>
      <c r="L135" s="64">
        <v>4</v>
      </c>
      <c r="M135" s="64">
        <v>3</v>
      </c>
      <c r="N135" s="62">
        <f t="shared" si="2"/>
        <v>318</v>
      </c>
      <c r="O135" s="64">
        <v>0</v>
      </c>
      <c r="P135" s="64">
        <v>3</v>
      </c>
      <c r="Q135" s="62">
        <f t="shared" si="3"/>
        <v>321</v>
      </c>
      <c r="R135" s="65">
        <v>0</v>
      </c>
    </row>
    <row r="136" spans="1:18" ht="28.5">
      <c r="A136" s="66" t="str">
        <v>126-Bei Kanara</v>
      </c>
      <c r="B136" s="64">
        <v>6</v>
      </c>
      <c r="C136" s="64">
        <v>109</v>
      </c>
      <c r="D136" s="64">
        <v>82</v>
      </c>
      <c r="E136" s="64">
        <v>7</v>
      </c>
      <c r="F136" s="64">
        <v>1</v>
      </c>
      <c r="G136" s="64">
        <v>1</v>
      </c>
      <c r="H136" s="64">
        <v>3</v>
      </c>
      <c r="I136" s="64">
        <v>1</v>
      </c>
      <c r="J136" s="64">
        <v>0</v>
      </c>
      <c r="K136" s="64">
        <v>1</v>
      </c>
      <c r="L136" s="64">
        <v>3</v>
      </c>
      <c r="M136" s="64">
        <v>2</v>
      </c>
      <c r="N136" s="62">
        <f t="shared" si="2"/>
        <v>216</v>
      </c>
      <c r="O136" s="64">
        <v>0</v>
      </c>
      <c r="P136" s="64">
        <v>1</v>
      </c>
      <c r="Q136" s="62">
        <f t="shared" si="3"/>
        <v>217</v>
      </c>
      <c r="R136" s="65">
        <v>0</v>
      </c>
    </row>
    <row r="137" spans="1:18" ht="57">
      <c r="A137" s="66" t="str">
        <v>127-Garh Samna Banj 1</v>
      </c>
      <c r="B137" s="64">
        <v>1</v>
      </c>
      <c r="C137" s="64">
        <v>189</v>
      </c>
      <c r="D137" s="64">
        <v>48</v>
      </c>
      <c r="E137" s="64">
        <v>55</v>
      </c>
      <c r="F137" s="64">
        <v>2</v>
      </c>
      <c r="G137" s="64">
        <v>2</v>
      </c>
      <c r="H137" s="64">
        <v>0</v>
      </c>
      <c r="I137" s="64">
        <v>0</v>
      </c>
      <c r="J137" s="64">
        <v>1</v>
      </c>
      <c r="K137" s="64">
        <v>1</v>
      </c>
      <c r="L137" s="64">
        <v>3</v>
      </c>
      <c r="M137" s="64">
        <v>2</v>
      </c>
      <c r="N137" s="62">
        <f t="shared" si="2"/>
        <v>304</v>
      </c>
      <c r="O137" s="64">
        <v>0</v>
      </c>
      <c r="P137" s="64">
        <v>4</v>
      </c>
      <c r="Q137" s="62">
        <f t="shared" si="3"/>
        <v>308</v>
      </c>
      <c r="R137" s="65">
        <v>0</v>
      </c>
    </row>
    <row r="138" spans="1:18" ht="57">
      <c r="A138" s="66" t="str">
        <v>128-Garh Samna Banj 2</v>
      </c>
      <c r="B138" s="64">
        <v>2</v>
      </c>
      <c r="C138" s="64">
        <v>195</v>
      </c>
      <c r="D138" s="64">
        <v>4</v>
      </c>
      <c r="E138" s="64">
        <v>85</v>
      </c>
      <c r="F138" s="64">
        <v>0</v>
      </c>
      <c r="G138" s="64">
        <v>0</v>
      </c>
      <c r="H138" s="64">
        <v>1</v>
      </c>
      <c r="I138" s="64">
        <v>0</v>
      </c>
      <c r="J138" s="64">
        <v>0</v>
      </c>
      <c r="K138" s="64">
        <v>1</v>
      </c>
      <c r="L138" s="64">
        <v>2</v>
      </c>
      <c r="M138" s="64">
        <v>1</v>
      </c>
      <c r="N138" s="62">
        <f t="shared" si="2"/>
        <v>291</v>
      </c>
      <c r="O138" s="64">
        <v>0</v>
      </c>
      <c r="P138" s="64">
        <v>1</v>
      </c>
      <c r="Q138" s="62">
        <f t="shared" si="3"/>
        <v>292</v>
      </c>
      <c r="R138" s="65">
        <v>0</v>
      </c>
    </row>
    <row r="139" spans="1:18" ht="57">
      <c r="A139" s="66" t="str">
        <v>129-Garh Samna Banj 3</v>
      </c>
      <c r="B139" s="64">
        <v>2</v>
      </c>
      <c r="C139" s="64">
        <v>97</v>
      </c>
      <c r="D139" s="64">
        <v>59</v>
      </c>
      <c r="E139" s="64">
        <v>6</v>
      </c>
      <c r="F139" s="64">
        <v>1</v>
      </c>
      <c r="G139" s="64">
        <v>1</v>
      </c>
      <c r="H139" s="64">
        <v>4</v>
      </c>
      <c r="I139" s="64">
        <v>1</v>
      </c>
      <c r="J139" s="64">
        <v>0</v>
      </c>
      <c r="K139" s="64">
        <v>2</v>
      </c>
      <c r="L139" s="64">
        <v>3</v>
      </c>
      <c r="M139" s="64">
        <v>1</v>
      </c>
      <c r="N139" s="62">
        <f t="shared" si="2"/>
        <v>177</v>
      </c>
      <c r="O139" s="64">
        <v>0</v>
      </c>
      <c r="P139" s="64">
        <v>4</v>
      </c>
      <c r="Q139" s="62">
        <f t="shared" si="3"/>
        <v>181</v>
      </c>
      <c r="R139" s="65">
        <v>0</v>
      </c>
    </row>
    <row r="140" spans="1:18" ht="28.5">
      <c r="A140" s="66" t="str">
        <v>130-Sundla 1</v>
      </c>
      <c r="B140" s="64">
        <v>8</v>
      </c>
      <c r="C140" s="64">
        <v>496</v>
      </c>
      <c r="D140" s="64">
        <v>80</v>
      </c>
      <c r="E140" s="64">
        <v>39</v>
      </c>
      <c r="F140" s="64">
        <v>7</v>
      </c>
      <c r="G140" s="64">
        <v>1</v>
      </c>
      <c r="H140" s="64">
        <v>2</v>
      </c>
      <c r="I140" s="64">
        <v>2</v>
      </c>
      <c r="J140" s="64">
        <v>2</v>
      </c>
      <c r="K140" s="64">
        <v>0</v>
      </c>
      <c r="L140" s="64">
        <v>3</v>
      </c>
      <c r="M140" s="64">
        <v>4</v>
      </c>
      <c r="N140" s="62">
        <f t="shared" ref="N140:N203" si="4">SUM(B140:M140)</f>
        <v>644</v>
      </c>
      <c r="O140" s="64">
        <v>0</v>
      </c>
      <c r="P140" s="64">
        <v>5</v>
      </c>
      <c r="Q140" s="62">
        <f t="shared" ref="Q140:Q203" si="5">SUM(N140:P140)</f>
        <v>649</v>
      </c>
      <c r="R140" s="65">
        <v>0</v>
      </c>
    </row>
    <row r="141" spans="1:18" ht="28.5">
      <c r="A141" s="66" t="str">
        <f t="array" ref="A141:A153">TRANSPOSE([5]R11!$C$4:$O$4)</f>
        <v>131-Sundla 2</v>
      </c>
      <c r="B141" s="64">
        <f t="array" ref="B141:M153">TRANSPOSE([5]R11!$C$6:$O$17)</f>
        <v>5</v>
      </c>
      <c r="C141" s="64">
        <v>427</v>
      </c>
      <c r="D141" s="64">
        <v>128</v>
      </c>
      <c r="E141" s="64">
        <v>23</v>
      </c>
      <c r="F141" s="64">
        <v>1</v>
      </c>
      <c r="G141" s="64">
        <v>2</v>
      </c>
      <c r="H141" s="64">
        <v>0</v>
      </c>
      <c r="I141" s="64">
        <v>3</v>
      </c>
      <c r="J141" s="64">
        <v>0</v>
      </c>
      <c r="K141" s="64">
        <v>2</v>
      </c>
      <c r="L141" s="64">
        <v>3</v>
      </c>
      <c r="M141" s="64">
        <v>2</v>
      </c>
      <c r="N141" s="62">
        <f t="shared" si="4"/>
        <v>596</v>
      </c>
      <c r="O141" s="64">
        <f t="array" ref="O141:O153">TRANSPOSE([5]R11!$C$19:$O$19)</f>
        <v>0</v>
      </c>
      <c r="P141" s="64">
        <f t="array" ref="P141:P153">TRANSPOSE([5]R11!$C$18:$O$18)</f>
        <v>3</v>
      </c>
      <c r="Q141" s="62">
        <f t="shared" si="5"/>
        <v>599</v>
      </c>
      <c r="R141" s="65">
        <v>0</v>
      </c>
    </row>
    <row r="142" spans="1:18" ht="28.5">
      <c r="A142" s="66" t="str">
        <v>132-Nakki</v>
      </c>
      <c r="B142" s="64">
        <v>4</v>
      </c>
      <c r="C142" s="64">
        <v>640</v>
      </c>
      <c r="D142" s="64">
        <v>103</v>
      </c>
      <c r="E142" s="64">
        <v>45</v>
      </c>
      <c r="F142" s="64">
        <v>0</v>
      </c>
      <c r="G142" s="64">
        <v>0</v>
      </c>
      <c r="H142" s="64">
        <v>2</v>
      </c>
      <c r="I142" s="64">
        <v>0</v>
      </c>
      <c r="J142" s="64">
        <v>0</v>
      </c>
      <c r="K142" s="64">
        <v>0</v>
      </c>
      <c r="L142" s="64">
        <v>0</v>
      </c>
      <c r="M142" s="64">
        <v>2</v>
      </c>
      <c r="N142" s="62">
        <f t="shared" si="4"/>
        <v>796</v>
      </c>
      <c r="O142" s="64">
        <v>0</v>
      </c>
      <c r="P142" s="64">
        <v>2</v>
      </c>
      <c r="Q142" s="62">
        <f t="shared" si="5"/>
        <v>798</v>
      </c>
      <c r="R142" s="65">
        <v>0</v>
      </c>
    </row>
    <row r="143" spans="1:18" ht="28.5">
      <c r="A143" s="66" t="str">
        <v>133-Amara</v>
      </c>
      <c r="B143" s="64">
        <v>4</v>
      </c>
      <c r="C143" s="64">
        <v>464</v>
      </c>
      <c r="D143" s="64">
        <v>72</v>
      </c>
      <c r="E143" s="64">
        <v>58</v>
      </c>
      <c r="F143" s="64">
        <v>3</v>
      </c>
      <c r="G143" s="64">
        <v>0</v>
      </c>
      <c r="H143" s="64">
        <v>0</v>
      </c>
      <c r="I143" s="64">
        <v>0</v>
      </c>
      <c r="J143" s="64">
        <v>0</v>
      </c>
      <c r="K143" s="64">
        <v>1</v>
      </c>
      <c r="L143" s="64">
        <v>4</v>
      </c>
      <c r="M143" s="64">
        <v>1</v>
      </c>
      <c r="N143" s="62">
        <f t="shared" si="4"/>
        <v>607</v>
      </c>
      <c r="O143" s="64">
        <v>0</v>
      </c>
      <c r="P143" s="64">
        <v>2</v>
      </c>
      <c r="Q143" s="62">
        <f t="shared" si="5"/>
        <v>609</v>
      </c>
      <c r="R143" s="65">
        <v>0</v>
      </c>
    </row>
    <row r="144" spans="1:18" ht="28.5">
      <c r="A144" s="66" t="str">
        <v>134-Nanoti</v>
      </c>
      <c r="B144" s="64">
        <v>2</v>
      </c>
      <c r="C144" s="64">
        <v>326</v>
      </c>
      <c r="D144" s="64">
        <v>4</v>
      </c>
      <c r="E144" s="64">
        <v>15</v>
      </c>
      <c r="F144" s="64">
        <v>1</v>
      </c>
      <c r="G144" s="64">
        <v>1</v>
      </c>
      <c r="H144" s="64">
        <v>2</v>
      </c>
      <c r="I144" s="64">
        <v>1</v>
      </c>
      <c r="J144" s="64">
        <v>0</v>
      </c>
      <c r="K144" s="64">
        <v>0</v>
      </c>
      <c r="L144" s="64">
        <v>0</v>
      </c>
      <c r="M144" s="64">
        <v>0</v>
      </c>
      <c r="N144" s="62">
        <f t="shared" si="4"/>
        <v>352</v>
      </c>
      <c r="O144" s="64">
        <v>0</v>
      </c>
      <c r="P144" s="64">
        <v>3</v>
      </c>
      <c r="Q144" s="62">
        <f t="shared" si="5"/>
        <v>355</v>
      </c>
      <c r="R144" s="65">
        <v>0</v>
      </c>
    </row>
    <row r="145" spans="1:18" ht="42.75">
      <c r="A145" s="66" t="str">
        <v>135-Jakhanoo</v>
      </c>
      <c r="B145" s="64">
        <v>2</v>
      </c>
      <c r="C145" s="64">
        <v>551</v>
      </c>
      <c r="D145" s="64">
        <v>26</v>
      </c>
      <c r="E145" s="64">
        <v>55</v>
      </c>
      <c r="F145" s="64">
        <v>1</v>
      </c>
      <c r="G145" s="64">
        <v>1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1</v>
      </c>
      <c r="N145" s="62">
        <f t="shared" si="4"/>
        <v>637</v>
      </c>
      <c r="O145" s="64">
        <v>0</v>
      </c>
      <c r="P145" s="64">
        <v>1</v>
      </c>
      <c r="Q145" s="62">
        <f t="shared" si="5"/>
        <v>638</v>
      </c>
      <c r="R145" s="65">
        <v>0</v>
      </c>
    </row>
    <row r="146" spans="1:18" ht="28.5">
      <c r="A146" s="66" t="str">
        <v>136-Palnoo</v>
      </c>
      <c r="B146" s="64">
        <v>1</v>
      </c>
      <c r="C146" s="64">
        <v>323</v>
      </c>
      <c r="D146" s="64">
        <v>40</v>
      </c>
      <c r="E146" s="64">
        <v>20</v>
      </c>
      <c r="F146" s="64">
        <v>2</v>
      </c>
      <c r="G146" s="64">
        <v>0</v>
      </c>
      <c r="H146" s="64">
        <v>1</v>
      </c>
      <c r="I146" s="64">
        <v>0</v>
      </c>
      <c r="J146" s="64">
        <v>0</v>
      </c>
      <c r="K146" s="64">
        <v>1</v>
      </c>
      <c r="L146" s="64">
        <v>2</v>
      </c>
      <c r="M146" s="64">
        <v>1</v>
      </c>
      <c r="N146" s="62">
        <f t="shared" si="4"/>
        <v>391</v>
      </c>
      <c r="O146" s="64">
        <v>0</v>
      </c>
      <c r="P146" s="64">
        <v>1</v>
      </c>
      <c r="Q146" s="62">
        <f t="shared" si="5"/>
        <v>392</v>
      </c>
      <c r="R146" s="65">
        <v>0</v>
      </c>
    </row>
    <row r="147" spans="1:18" ht="28.5">
      <c r="A147" s="66" t="str">
        <v>137-Pathwar</v>
      </c>
      <c r="B147" s="64">
        <v>4</v>
      </c>
      <c r="C147" s="64">
        <v>444</v>
      </c>
      <c r="D147" s="64">
        <v>44</v>
      </c>
      <c r="E147" s="64">
        <v>65</v>
      </c>
      <c r="F147" s="64">
        <v>4</v>
      </c>
      <c r="G147" s="64">
        <v>0</v>
      </c>
      <c r="H147" s="64">
        <v>1</v>
      </c>
      <c r="I147" s="64">
        <v>0</v>
      </c>
      <c r="J147" s="64">
        <v>1</v>
      </c>
      <c r="K147" s="64">
        <v>2</v>
      </c>
      <c r="L147" s="64">
        <v>3</v>
      </c>
      <c r="M147" s="64">
        <v>2</v>
      </c>
      <c r="N147" s="62">
        <f t="shared" si="4"/>
        <v>570</v>
      </c>
      <c r="O147" s="64">
        <v>0</v>
      </c>
      <c r="P147" s="64">
        <v>1</v>
      </c>
      <c r="Q147" s="62">
        <f t="shared" si="5"/>
        <v>571</v>
      </c>
      <c r="R147" s="65">
        <v>0</v>
      </c>
    </row>
    <row r="148" spans="1:18" ht="28.5">
      <c r="A148" s="66" t="str">
        <v>138-Pathwar</v>
      </c>
      <c r="B148" s="64">
        <v>3</v>
      </c>
      <c r="C148" s="64">
        <v>349</v>
      </c>
      <c r="D148" s="64">
        <v>22</v>
      </c>
      <c r="E148" s="64">
        <v>36</v>
      </c>
      <c r="F148" s="64">
        <v>1</v>
      </c>
      <c r="G148" s="64">
        <v>3</v>
      </c>
      <c r="H148" s="64">
        <v>1</v>
      </c>
      <c r="I148" s="64">
        <v>6</v>
      </c>
      <c r="J148" s="64">
        <v>2</v>
      </c>
      <c r="K148" s="64">
        <v>4</v>
      </c>
      <c r="L148" s="64">
        <v>7</v>
      </c>
      <c r="M148" s="64">
        <v>4</v>
      </c>
      <c r="N148" s="62">
        <f t="shared" si="4"/>
        <v>438</v>
      </c>
      <c r="O148" s="64">
        <v>0</v>
      </c>
      <c r="P148" s="64">
        <v>7</v>
      </c>
      <c r="Q148" s="62">
        <f t="shared" si="5"/>
        <v>445</v>
      </c>
      <c r="R148" s="65">
        <v>0</v>
      </c>
    </row>
    <row r="149" spans="1:18" ht="28.5">
      <c r="A149" s="66" t="str">
        <v>139-Thial</v>
      </c>
      <c r="B149" s="64">
        <v>2</v>
      </c>
      <c r="C149" s="64">
        <v>312</v>
      </c>
      <c r="D149" s="64">
        <v>16</v>
      </c>
      <c r="E149" s="64">
        <v>4</v>
      </c>
      <c r="F149" s="64">
        <v>1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1</v>
      </c>
      <c r="N149" s="62">
        <f t="shared" si="4"/>
        <v>336</v>
      </c>
      <c r="O149" s="64">
        <v>0</v>
      </c>
      <c r="P149" s="64">
        <v>2</v>
      </c>
      <c r="Q149" s="62">
        <f t="shared" si="5"/>
        <v>338</v>
      </c>
      <c r="R149" s="65">
        <v>0</v>
      </c>
    </row>
    <row r="150" spans="1:18" ht="28.5">
      <c r="A150" s="66" t="str">
        <v>140-Bilaspur</v>
      </c>
      <c r="B150" s="64">
        <v>8</v>
      </c>
      <c r="C150" s="64">
        <v>485</v>
      </c>
      <c r="D150" s="64">
        <v>34</v>
      </c>
      <c r="E150" s="64">
        <v>47</v>
      </c>
      <c r="F150" s="64">
        <v>0</v>
      </c>
      <c r="G150" s="64">
        <v>3</v>
      </c>
      <c r="H150" s="64">
        <v>1</v>
      </c>
      <c r="I150" s="64">
        <v>2</v>
      </c>
      <c r="J150" s="64">
        <v>1</v>
      </c>
      <c r="K150" s="64">
        <v>0</v>
      </c>
      <c r="L150" s="64">
        <v>0</v>
      </c>
      <c r="M150" s="64">
        <v>2</v>
      </c>
      <c r="N150" s="62">
        <f t="shared" si="4"/>
        <v>583</v>
      </c>
      <c r="O150" s="64">
        <v>0</v>
      </c>
      <c r="P150" s="64">
        <v>4</v>
      </c>
      <c r="Q150" s="62">
        <f t="shared" si="5"/>
        <v>587</v>
      </c>
      <c r="R150" s="65">
        <v>0</v>
      </c>
    </row>
    <row r="151" spans="1:18" ht="28.5">
      <c r="A151" s="66" t="str">
        <v>141-Deot</v>
      </c>
      <c r="B151" s="64">
        <v>3</v>
      </c>
      <c r="C151" s="64">
        <v>560</v>
      </c>
      <c r="D151" s="64">
        <v>20</v>
      </c>
      <c r="E151" s="64">
        <v>72</v>
      </c>
      <c r="F151" s="64">
        <v>7</v>
      </c>
      <c r="G151" s="64">
        <v>0</v>
      </c>
      <c r="H151" s="64">
        <v>1</v>
      </c>
      <c r="I151" s="64">
        <v>0</v>
      </c>
      <c r="J151" s="64">
        <v>1</v>
      </c>
      <c r="K151" s="64">
        <v>0</v>
      </c>
      <c r="L151" s="64">
        <v>0</v>
      </c>
      <c r="M151" s="64">
        <v>1</v>
      </c>
      <c r="N151" s="62">
        <f t="shared" si="4"/>
        <v>665</v>
      </c>
      <c r="O151" s="64">
        <v>0</v>
      </c>
      <c r="P151" s="64">
        <v>1</v>
      </c>
      <c r="Q151" s="62">
        <f t="shared" si="5"/>
        <v>666</v>
      </c>
      <c r="R151" s="65">
        <v>0</v>
      </c>
    </row>
    <row r="152" spans="1:18" ht="28.5">
      <c r="A152" s="66" t="str">
        <v>142-Sunal</v>
      </c>
      <c r="B152" s="64">
        <v>8</v>
      </c>
      <c r="C152" s="64">
        <v>314</v>
      </c>
      <c r="D152" s="64">
        <v>35</v>
      </c>
      <c r="E152" s="64">
        <v>11</v>
      </c>
      <c r="F152" s="64">
        <v>2</v>
      </c>
      <c r="G152" s="64">
        <v>1</v>
      </c>
      <c r="H152" s="64">
        <v>1</v>
      </c>
      <c r="I152" s="64">
        <v>0</v>
      </c>
      <c r="J152" s="64">
        <v>0</v>
      </c>
      <c r="K152" s="64">
        <v>0</v>
      </c>
      <c r="L152" s="64">
        <v>0</v>
      </c>
      <c r="M152" s="64">
        <v>5</v>
      </c>
      <c r="N152" s="62">
        <f t="shared" si="4"/>
        <v>377</v>
      </c>
      <c r="O152" s="64">
        <v>0</v>
      </c>
      <c r="P152" s="64">
        <v>4</v>
      </c>
      <c r="Q152" s="62">
        <f t="shared" si="5"/>
        <v>381</v>
      </c>
      <c r="R152" s="65">
        <v>0</v>
      </c>
    </row>
    <row r="153" spans="1:18" ht="28.5">
      <c r="A153" s="66" t="str">
        <v>143-Sunal A</v>
      </c>
      <c r="B153" s="64">
        <v>4</v>
      </c>
      <c r="C153" s="64">
        <v>324</v>
      </c>
      <c r="D153" s="64">
        <v>45</v>
      </c>
      <c r="E153" s="64">
        <v>45</v>
      </c>
      <c r="F153" s="64">
        <v>1</v>
      </c>
      <c r="G153" s="64">
        <v>0</v>
      </c>
      <c r="H153" s="64">
        <v>0</v>
      </c>
      <c r="I153" s="64">
        <v>2</v>
      </c>
      <c r="J153" s="64">
        <v>1</v>
      </c>
      <c r="K153" s="64">
        <v>0</v>
      </c>
      <c r="L153" s="64">
        <v>0</v>
      </c>
      <c r="M153" s="64">
        <v>2</v>
      </c>
      <c r="N153" s="62">
        <f t="shared" si="4"/>
        <v>424</v>
      </c>
      <c r="O153" s="64">
        <v>0</v>
      </c>
      <c r="P153" s="64">
        <v>0</v>
      </c>
      <c r="Q153" s="62">
        <f t="shared" si="5"/>
        <v>424</v>
      </c>
      <c r="R153" s="65">
        <v>0</v>
      </c>
    </row>
    <row r="154" spans="1:18">
      <c r="A154" s="66" t="str">
        <f t="array" ref="A154:A166">TRANSPOSE([5]R12!$C$4:$O$4)</f>
        <v>144-Kail</v>
      </c>
      <c r="B154" s="64">
        <f t="array" ref="B154:M166">TRANSPOSE([5]R12!$C$6:$O$17)</f>
        <v>3</v>
      </c>
      <c r="C154" s="64">
        <v>375</v>
      </c>
      <c r="D154" s="64">
        <v>19</v>
      </c>
      <c r="E154" s="64">
        <v>16</v>
      </c>
      <c r="F154" s="64">
        <v>0</v>
      </c>
      <c r="G154" s="64">
        <v>0</v>
      </c>
      <c r="H154" s="64">
        <v>0</v>
      </c>
      <c r="I154" s="64">
        <v>2</v>
      </c>
      <c r="J154" s="64">
        <v>0</v>
      </c>
      <c r="K154" s="64">
        <v>0</v>
      </c>
      <c r="L154" s="64">
        <v>1</v>
      </c>
      <c r="M154" s="64">
        <v>3</v>
      </c>
      <c r="N154" s="62">
        <f t="shared" si="4"/>
        <v>419</v>
      </c>
      <c r="O154" s="64">
        <f t="array" ref="O154:O166">TRANSPOSE([5]R12!$C$19:$O$19)</f>
        <v>0</v>
      </c>
      <c r="P154" s="64">
        <f t="array" ref="P154:P166">TRANSPOSE([5]R12!$C$18:$O$18)</f>
        <v>5</v>
      </c>
      <c r="Q154" s="62">
        <f t="shared" si="5"/>
        <v>424</v>
      </c>
      <c r="R154" s="65">
        <v>0</v>
      </c>
    </row>
    <row r="155" spans="1:18" ht="42.75">
      <c r="A155" s="66" t="str">
        <v>145-Bharnara</v>
      </c>
      <c r="B155" s="64">
        <v>6</v>
      </c>
      <c r="C155" s="64">
        <v>523</v>
      </c>
      <c r="D155" s="64">
        <v>80</v>
      </c>
      <c r="E155" s="64">
        <v>79</v>
      </c>
      <c r="F155" s="64">
        <v>8</v>
      </c>
      <c r="G155" s="64">
        <v>1</v>
      </c>
      <c r="H155" s="64">
        <v>1</v>
      </c>
      <c r="I155" s="64">
        <v>0</v>
      </c>
      <c r="J155" s="64">
        <v>1</v>
      </c>
      <c r="K155" s="64">
        <v>3</v>
      </c>
      <c r="L155" s="64">
        <v>0</v>
      </c>
      <c r="M155" s="64">
        <v>5</v>
      </c>
      <c r="N155" s="62">
        <f t="shared" si="4"/>
        <v>707</v>
      </c>
      <c r="O155" s="64">
        <v>0</v>
      </c>
      <c r="P155" s="64">
        <v>4</v>
      </c>
      <c r="Q155" s="62">
        <f t="shared" si="5"/>
        <v>711</v>
      </c>
      <c r="R155" s="65">
        <v>0</v>
      </c>
    </row>
    <row r="156" spans="1:18" ht="28.5">
      <c r="A156" s="66" t="str">
        <v>146-Neeli</v>
      </c>
      <c r="B156" s="64">
        <v>6</v>
      </c>
      <c r="C156" s="64">
        <v>431</v>
      </c>
      <c r="D156" s="64">
        <v>54</v>
      </c>
      <c r="E156" s="64">
        <v>46</v>
      </c>
      <c r="F156" s="64">
        <v>7</v>
      </c>
      <c r="G156" s="64">
        <v>0</v>
      </c>
      <c r="H156" s="64">
        <v>2</v>
      </c>
      <c r="I156" s="64">
        <v>3</v>
      </c>
      <c r="J156" s="64">
        <v>4</v>
      </c>
      <c r="K156" s="64">
        <v>1</v>
      </c>
      <c r="L156" s="64">
        <v>3</v>
      </c>
      <c r="M156" s="64">
        <v>13</v>
      </c>
      <c r="N156" s="62">
        <f t="shared" si="4"/>
        <v>570</v>
      </c>
      <c r="O156" s="64">
        <v>0</v>
      </c>
      <c r="P156" s="64">
        <v>13</v>
      </c>
      <c r="Q156" s="62">
        <f t="shared" si="5"/>
        <v>583</v>
      </c>
      <c r="R156" s="65">
        <v>0</v>
      </c>
    </row>
    <row r="157" spans="1:18" ht="42.75">
      <c r="A157" s="66" t="str">
        <v>147-Dhamma A</v>
      </c>
      <c r="B157" s="64">
        <v>1</v>
      </c>
      <c r="C157" s="64">
        <v>420</v>
      </c>
      <c r="D157" s="64">
        <v>74</v>
      </c>
      <c r="E157" s="64">
        <v>27</v>
      </c>
      <c r="F157" s="64">
        <v>2</v>
      </c>
      <c r="G157" s="64">
        <v>1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1</v>
      </c>
      <c r="N157" s="62">
        <f t="shared" si="4"/>
        <v>526</v>
      </c>
      <c r="O157" s="64">
        <v>0</v>
      </c>
      <c r="P157" s="64">
        <v>3</v>
      </c>
      <c r="Q157" s="62">
        <f t="shared" si="5"/>
        <v>529</v>
      </c>
      <c r="R157" s="65">
        <v>0</v>
      </c>
    </row>
    <row r="158" spans="1:18" ht="42.75">
      <c r="A158" s="66" t="str">
        <v>148-Garh Pamasta</v>
      </c>
      <c r="B158" s="64">
        <v>7</v>
      </c>
      <c r="C158" s="64">
        <v>425</v>
      </c>
      <c r="D158" s="64">
        <v>39</v>
      </c>
      <c r="E158" s="64">
        <v>15</v>
      </c>
      <c r="F158" s="64">
        <v>4</v>
      </c>
      <c r="G158" s="64">
        <v>0</v>
      </c>
      <c r="H158" s="64">
        <v>2</v>
      </c>
      <c r="I158" s="64">
        <v>0</v>
      </c>
      <c r="J158" s="64">
        <v>2</v>
      </c>
      <c r="K158" s="64">
        <v>0</v>
      </c>
      <c r="L158" s="64">
        <v>1</v>
      </c>
      <c r="M158" s="64">
        <v>1</v>
      </c>
      <c r="N158" s="62">
        <f t="shared" si="4"/>
        <v>496</v>
      </c>
      <c r="O158" s="64">
        <v>0</v>
      </c>
      <c r="P158" s="64">
        <v>3</v>
      </c>
      <c r="Q158" s="62">
        <f t="shared" si="5"/>
        <v>499</v>
      </c>
      <c r="R158" s="65">
        <v>0</v>
      </c>
    </row>
    <row r="159" spans="1:18" ht="28.5">
      <c r="A159" s="66" t="str">
        <v>149-Jansal</v>
      </c>
      <c r="B159" s="64">
        <v>3</v>
      </c>
      <c r="C159" s="64">
        <v>425</v>
      </c>
      <c r="D159" s="64">
        <v>31</v>
      </c>
      <c r="E159" s="64">
        <v>60</v>
      </c>
      <c r="F159" s="64">
        <v>2</v>
      </c>
      <c r="G159" s="64">
        <v>1</v>
      </c>
      <c r="H159" s="64">
        <v>0</v>
      </c>
      <c r="I159" s="64">
        <v>0</v>
      </c>
      <c r="J159" s="64">
        <v>1</v>
      </c>
      <c r="K159" s="64">
        <v>0</v>
      </c>
      <c r="L159" s="64">
        <v>1</v>
      </c>
      <c r="M159" s="64">
        <v>0</v>
      </c>
      <c r="N159" s="62">
        <f t="shared" si="4"/>
        <v>524</v>
      </c>
      <c r="O159" s="64">
        <v>0</v>
      </c>
      <c r="P159" s="64">
        <v>2</v>
      </c>
      <c r="Q159" s="62">
        <f t="shared" si="5"/>
        <v>526</v>
      </c>
      <c r="R159" s="65">
        <v>0</v>
      </c>
    </row>
    <row r="160" spans="1:18" ht="28.5">
      <c r="A160" s="66" t="str">
        <v>150-Jagwal</v>
      </c>
      <c r="B160" s="64">
        <v>3</v>
      </c>
      <c r="C160" s="64">
        <v>334</v>
      </c>
      <c r="D160" s="64">
        <v>9</v>
      </c>
      <c r="E160" s="64">
        <v>26</v>
      </c>
      <c r="F160" s="64">
        <v>1</v>
      </c>
      <c r="G160" s="64">
        <v>0</v>
      </c>
      <c r="H160" s="64">
        <v>0</v>
      </c>
      <c r="I160" s="64">
        <v>2</v>
      </c>
      <c r="J160" s="64">
        <v>1</v>
      </c>
      <c r="K160" s="64">
        <v>0</v>
      </c>
      <c r="L160" s="64">
        <v>0</v>
      </c>
      <c r="M160" s="64">
        <v>3</v>
      </c>
      <c r="N160" s="62">
        <f t="shared" si="4"/>
        <v>379</v>
      </c>
      <c r="O160" s="64">
        <v>0</v>
      </c>
      <c r="P160" s="64">
        <v>6</v>
      </c>
      <c r="Q160" s="62">
        <f t="shared" si="5"/>
        <v>385</v>
      </c>
      <c r="R160" s="65">
        <v>0</v>
      </c>
    </row>
    <row r="161" spans="1:18" ht="28.5">
      <c r="A161" s="66" t="str">
        <v>151-Plater</v>
      </c>
      <c r="B161" s="64">
        <v>3</v>
      </c>
      <c r="C161" s="64">
        <v>433</v>
      </c>
      <c r="D161" s="64">
        <v>35</v>
      </c>
      <c r="E161" s="64">
        <v>29</v>
      </c>
      <c r="F161" s="64">
        <v>0</v>
      </c>
      <c r="G161" s="64">
        <v>1</v>
      </c>
      <c r="H161" s="64">
        <v>0</v>
      </c>
      <c r="I161" s="64">
        <v>0</v>
      </c>
      <c r="J161" s="64">
        <v>1</v>
      </c>
      <c r="K161" s="64">
        <v>1</v>
      </c>
      <c r="L161" s="64">
        <v>4</v>
      </c>
      <c r="M161" s="64">
        <v>7</v>
      </c>
      <c r="N161" s="62">
        <f t="shared" si="4"/>
        <v>514</v>
      </c>
      <c r="O161" s="64">
        <v>0</v>
      </c>
      <c r="P161" s="64">
        <v>3</v>
      </c>
      <c r="Q161" s="62">
        <f t="shared" si="5"/>
        <v>517</v>
      </c>
      <c r="R161" s="65">
        <v>0</v>
      </c>
    </row>
    <row r="162" spans="1:18" ht="42.75">
      <c r="A162" s="66" t="str">
        <v>152-Kathel Dhangu</v>
      </c>
      <c r="B162" s="64">
        <v>16</v>
      </c>
      <c r="C162" s="64">
        <v>556</v>
      </c>
      <c r="D162" s="64">
        <v>71</v>
      </c>
      <c r="E162" s="64">
        <v>28</v>
      </c>
      <c r="F162" s="64">
        <v>1</v>
      </c>
      <c r="G162" s="64">
        <v>0</v>
      </c>
      <c r="H162" s="64">
        <v>0</v>
      </c>
      <c r="I162" s="64">
        <v>1</v>
      </c>
      <c r="J162" s="64">
        <v>1</v>
      </c>
      <c r="K162" s="64">
        <v>0</v>
      </c>
      <c r="L162" s="64">
        <v>0</v>
      </c>
      <c r="M162" s="64">
        <v>1</v>
      </c>
      <c r="N162" s="62">
        <f t="shared" si="4"/>
        <v>675</v>
      </c>
      <c r="O162" s="64">
        <v>0</v>
      </c>
      <c r="P162" s="64">
        <v>0</v>
      </c>
      <c r="Q162" s="62">
        <f t="shared" si="5"/>
        <v>675</v>
      </c>
      <c r="R162" s="65">
        <v>0</v>
      </c>
    </row>
    <row r="163" spans="1:18" ht="28.5">
      <c r="A163" s="66" t="str">
        <v>153-Peoni</v>
      </c>
      <c r="B163" s="64">
        <v>0</v>
      </c>
      <c r="C163" s="64">
        <v>320</v>
      </c>
      <c r="D163" s="64">
        <v>12</v>
      </c>
      <c r="E163" s="64">
        <v>13</v>
      </c>
      <c r="F163" s="64">
        <v>2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2">
        <f t="shared" si="4"/>
        <v>347</v>
      </c>
      <c r="O163" s="64">
        <v>0</v>
      </c>
      <c r="P163" s="64">
        <v>0</v>
      </c>
      <c r="Q163" s="62">
        <f t="shared" si="5"/>
        <v>347</v>
      </c>
      <c r="R163" s="65">
        <v>0</v>
      </c>
    </row>
    <row r="164" spans="1:18" ht="28.5">
      <c r="A164" s="66" t="str">
        <v>154-Tajoor</v>
      </c>
      <c r="B164" s="64">
        <v>10</v>
      </c>
      <c r="C164" s="64">
        <v>453</v>
      </c>
      <c r="D164" s="64">
        <v>110</v>
      </c>
      <c r="E164" s="64">
        <v>59</v>
      </c>
      <c r="F164" s="64">
        <v>1</v>
      </c>
      <c r="G164" s="64">
        <v>1</v>
      </c>
      <c r="H164" s="64">
        <v>1</v>
      </c>
      <c r="I164" s="64">
        <v>4</v>
      </c>
      <c r="J164" s="64">
        <v>2</v>
      </c>
      <c r="K164" s="64">
        <v>1</v>
      </c>
      <c r="L164" s="64">
        <v>1</v>
      </c>
      <c r="M164" s="64">
        <v>2</v>
      </c>
      <c r="N164" s="62">
        <f t="shared" si="4"/>
        <v>645</v>
      </c>
      <c r="O164" s="64">
        <v>0</v>
      </c>
      <c r="P164" s="64">
        <v>2</v>
      </c>
      <c r="Q164" s="62">
        <f t="shared" si="5"/>
        <v>647</v>
      </c>
      <c r="R164" s="65">
        <v>0</v>
      </c>
    </row>
    <row r="165" spans="1:18" ht="28.5">
      <c r="A165" s="66" t="str">
        <v xml:space="preserve">155-Thalora </v>
      </c>
      <c r="B165" s="64">
        <v>28</v>
      </c>
      <c r="C165" s="64">
        <v>590</v>
      </c>
      <c r="D165" s="64">
        <v>30</v>
      </c>
      <c r="E165" s="64">
        <v>45</v>
      </c>
      <c r="F165" s="64">
        <v>6</v>
      </c>
      <c r="G165" s="64">
        <v>1</v>
      </c>
      <c r="H165" s="64">
        <v>3</v>
      </c>
      <c r="I165" s="64">
        <v>1</v>
      </c>
      <c r="J165" s="64">
        <v>1</v>
      </c>
      <c r="K165" s="64">
        <v>1</v>
      </c>
      <c r="L165" s="64">
        <v>4</v>
      </c>
      <c r="M165" s="64">
        <v>4</v>
      </c>
      <c r="N165" s="62">
        <f t="shared" si="4"/>
        <v>714</v>
      </c>
      <c r="O165" s="64">
        <v>0</v>
      </c>
      <c r="P165" s="64">
        <v>9</v>
      </c>
      <c r="Q165" s="62">
        <f t="shared" si="5"/>
        <v>723</v>
      </c>
      <c r="R165" s="65">
        <v>0</v>
      </c>
    </row>
    <row r="166" spans="1:18" ht="42.75">
      <c r="A166" s="66" t="str">
        <v>156-Thalora-A</v>
      </c>
      <c r="B166" s="64">
        <v>0</v>
      </c>
      <c r="C166" s="64">
        <v>235</v>
      </c>
      <c r="D166" s="64">
        <v>15</v>
      </c>
      <c r="E166" s="64">
        <v>21</v>
      </c>
      <c r="F166" s="64">
        <v>0</v>
      </c>
      <c r="G166" s="64">
        <v>0</v>
      </c>
      <c r="H166" s="64">
        <v>0</v>
      </c>
      <c r="I166" s="64">
        <v>0</v>
      </c>
      <c r="J166" s="64">
        <v>2</v>
      </c>
      <c r="K166" s="64">
        <v>0</v>
      </c>
      <c r="L166" s="64">
        <v>0</v>
      </c>
      <c r="M166" s="64">
        <v>2</v>
      </c>
      <c r="N166" s="62">
        <f t="shared" si="4"/>
        <v>275</v>
      </c>
      <c r="O166" s="64">
        <v>0</v>
      </c>
      <c r="P166" s="64">
        <v>2</v>
      </c>
      <c r="Q166" s="62">
        <f t="shared" si="5"/>
        <v>277</v>
      </c>
      <c r="R166" s="65">
        <v>0</v>
      </c>
    </row>
    <row r="167" spans="1:18" ht="42.75">
      <c r="A167" s="66" t="str">
        <f t="array" ref="A167:A179">TRANSPOSE([5]R13!$C$4:$O$4)</f>
        <v>157-Thalora 1</v>
      </c>
      <c r="B167" s="64">
        <f t="array" ref="B167:M179">TRANSPOSE([5]R13!$C$6:$O$17)</f>
        <v>29</v>
      </c>
      <c r="C167" s="64">
        <v>622</v>
      </c>
      <c r="D167" s="64">
        <v>37</v>
      </c>
      <c r="E167" s="64">
        <v>59</v>
      </c>
      <c r="F167" s="64">
        <v>1</v>
      </c>
      <c r="G167" s="64">
        <v>1</v>
      </c>
      <c r="H167" s="64">
        <v>0</v>
      </c>
      <c r="I167" s="64">
        <v>0</v>
      </c>
      <c r="J167" s="64">
        <v>0</v>
      </c>
      <c r="K167" s="64">
        <v>1</v>
      </c>
      <c r="L167" s="64">
        <v>0</v>
      </c>
      <c r="M167" s="64">
        <v>3</v>
      </c>
      <c r="N167" s="62">
        <f t="shared" si="4"/>
        <v>753</v>
      </c>
      <c r="O167" s="64">
        <f t="array" ref="O167:O179">TRANSPOSE([5]R13!$C$19:$O$19)</f>
        <v>0</v>
      </c>
      <c r="P167" s="64">
        <f t="array" ref="P167:P179">TRANSPOSE([5]R13!$C$18:$O$18)</f>
        <v>1</v>
      </c>
      <c r="Q167" s="62">
        <f t="shared" si="5"/>
        <v>754</v>
      </c>
      <c r="R167" s="65">
        <v>0</v>
      </c>
    </row>
    <row r="168" spans="1:18" ht="28.5">
      <c r="A168" s="66" t="str">
        <v>158-Chiani</v>
      </c>
      <c r="B168" s="64">
        <v>6</v>
      </c>
      <c r="C168" s="64">
        <v>193</v>
      </c>
      <c r="D168" s="64">
        <v>34</v>
      </c>
      <c r="E168" s="64">
        <v>83</v>
      </c>
      <c r="F168" s="64">
        <v>5</v>
      </c>
      <c r="G168" s="64">
        <v>1</v>
      </c>
      <c r="H168" s="64">
        <v>3</v>
      </c>
      <c r="I168" s="64">
        <v>1</v>
      </c>
      <c r="J168" s="64">
        <v>4</v>
      </c>
      <c r="K168" s="64">
        <v>1</v>
      </c>
      <c r="L168" s="64">
        <v>1</v>
      </c>
      <c r="M168" s="64">
        <v>5</v>
      </c>
      <c r="N168" s="62">
        <f t="shared" si="4"/>
        <v>337</v>
      </c>
      <c r="O168" s="64">
        <v>0</v>
      </c>
      <c r="P168" s="64">
        <v>5</v>
      </c>
      <c r="Q168" s="62">
        <f t="shared" si="5"/>
        <v>342</v>
      </c>
      <c r="R168" s="65">
        <v>0</v>
      </c>
    </row>
    <row r="169" spans="1:18" ht="28.5">
      <c r="A169" s="66" t="str">
        <v>159-Chiani 1</v>
      </c>
      <c r="B169" s="64">
        <v>0</v>
      </c>
      <c r="C169" s="64">
        <v>103</v>
      </c>
      <c r="D169" s="64">
        <v>8</v>
      </c>
      <c r="E169" s="64">
        <v>50</v>
      </c>
      <c r="F169" s="64">
        <v>1</v>
      </c>
      <c r="G169" s="64">
        <v>0</v>
      </c>
      <c r="H169" s="64">
        <v>0</v>
      </c>
      <c r="I169" s="64">
        <v>1</v>
      </c>
      <c r="J169" s="64">
        <v>2</v>
      </c>
      <c r="K169" s="64">
        <v>0</v>
      </c>
      <c r="L169" s="64">
        <v>0</v>
      </c>
      <c r="M169" s="64">
        <v>2</v>
      </c>
      <c r="N169" s="62">
        <f t="shared" si="4"/>
        <v>167</v>
      </c>
      <c r="O169" s="64">
        <v>0</v>
      </c>
      <c r="P169" s="64">
        <v>1</v>
      </c>
      <c r="Q169" s="62">
        <f t="shared" si="5"/>
        <v>168</v>
      </c>
      <c r="R169" s="65">
        <v>0</v>
      </c>
    </row>
    <row r="170" spans="1:18" ht="28.5">
      <c r="A170" s="66" t="str">
        <v>160-Satrari</v>
      </c>
      <c r="B170" s="64">
        <v>15</v>
      </c>
      <c r="C170" s="64">
        <v>538</v>
      </c>
      <c r="D170" s="64">
        <v>49</v>
      </c>
      <c r="E170" s="64">
        <v>163</v>
      </c>
      <c r="F170" s="64">
        <v>6</v>
      </c>
      <c r="G170" s="64">
        <v>2</v>
      </c>
      <c r="H170" s="64">
        <v>1</v>
      </c>
      <c r="I170" s="64">
        <v>0</v>
      </c>
      <c r="J170" s="64">
        <v>2</v>
      </c>
      <c r="K170" s="64">
        <v>2</v>
      </c>
      <c r="L170" s="64">
        <v>1</v>
      </c>
      <c r="M170" s="64">
        <v>2</v>
      </c>
      <c r="N170" s="62">
        <f t="shared" si="4"/>
        <v>781</v>
      </c>
      <c r="O170" s="64">
        <v>0</v>
      </c>
      <c r="P170" s="64">
        <v>3</v>
      </c>
      <c r="Q170" s="62">
        <f t="shared" si="5"/>
        <v>784</v>
      </c>
      <c r="R170" s="65">
        <v>0</v>
      </c>
    </row>
    <row r="171" spans="1:18" ht="28.5">
      <c r="A171" s="66" t="str">
        <v>161-Majalta</v>
      </c>
      <c r="B171" s="64">
        <v>6</v>
      </c>
      <c r="C171" s="64">
        <v>511</v>
      </c>
      <c r="D171" s="64">
        <v>27</v>
      </c>
      <c r="E171" s="64">
        <v>28</v>
      </c>
      <c r="F171" s="64">
        <v>3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1</v>
      </c>
      <c r="M171" s="64">
        <v>1</v>
      </c>
      <c r="N171" s="62">
        <f t="shared" si="4"/>
        <v>577</v>
      </c>
      <c r="O171" s="64">
        <v>0</v>
      </c>
      <c r="P171" s="64">
        <v>0</v>
      </c>
      <c r="Q171" s="62">
        <f t="shared" si="5"/>
        <v>577</v>
      </c>
      <c r="R171" s="65">
        <v>0</v>
      </c>
    </row>
    <row r="172" spans="1:18" ht="28.5">
      <c r="A172" s="66" t="str">
        <v>162-Baryalta</v>
      </c>
      <c r="B172" s="64">
        <v>6</v>
      </c>
      <c r="C172" s="64">
        <v>434</v>
      </c>
      <c r="D172" s="64">
        <v>51</v>
      </c>
      <c r="E172" s="64">
        <v>6</v>
      </c>
      <c r="F172" s="64">
        <v>2</v>
      </c>
      <c r="G172" s="64">
        <v>0</v>
      </c>
      <c r="H172" s="64">
        <v>2</v>
      </c>
      <c r="I172" s="64">
        <v>0</v>
      </c>
      <c r="J172" s="64">
        <v>0</v>
      </c>
      <c r="K172" s="64">
        <v>1</v>
      </c>
      <c r="L172" s="64">
        <v>0</v>
      </c>
      <c r="M172" s="64">
        <v>3</v>
      </c>
      <c r="N172" s="62">
        <f t="shared" si="4"/>
        <v>505</v>
      </c>
      <c r="O172" s="64">
        <v>0</v>
      </c>
      <c r="P172" s="64">
        <v>2</v>
      </c>
      <c r="Q172" s="62">
        <f t="shared" si="5"/>
        <v>507</v>
      </c>
      <c r="R172" s="65">
        <v>0</v>
      </c>
    </row>
    <row r="173" spans="1:18" ht="28.5">
      <c r="A173" s="66" t="str">
        <v>163-Battal</v>
      </c>
      <c r="B173" s="64">
        <v>16</v>
      </c>
      <c r="C173" s="64">
        <v>492</v>
      </c>
      <c r="D173" s="64">
        <v>107</v>
      </c>
      <c r="E173" s="64">
        <v>56</v>
      </c>
      <c r="F173" s="64">
        <v>1</v>
      </c>
      <c r="G173" s="64">
        <v>2</v>
      </c>
      <c r="H173" s="64">
        <v>1</v>
      </c>
      <c r="I173" s="64">
        <v>1</v>
      </c>
      <c r="J173" s="64">
        <v>2</v>
      </c>
      <c r="K173" s="64">
        <v>0</v>
      </c>
      <c r="L173" s="64">
        <v>1</v>
      </c>
      <c r="M173" s="64">
        <v>4</v>
      </c>
      <c r="N173" s="62">
        <f t="shared" si="4"/>
        <v>683</v>
      </c>
      <c r="O173" s="64">
        <v>0</v>
      </c>
      <c r="P173" s="64">
        <v>1</v>
      </c>
      <c r="Q173" s="62">
        <f t="shared" si="5"/>
        <v>684</v>
      </c>
      <c r="R173" s="65">
        <v>0</v>
      </c>
    </row>
    <row r="174" spans="1:18" ht="42.75">
      <c r="A174" s="66" t="str">
        <v>164-Battal (Sumal)</v>
      </c>
      <c r="B174" s="64">
        <v>12</v>
      </c>
      <c r="C174" s="64">
        <v>158</v>
      </c>
      <c r="D174" s="64">
        <v>56</v>
      </c>
      <c r="E174" s="64">
        <v>15</v>
      </c>
      <c r="F174" s="64">
        <v>0</v>
      </c>
      <c r="G174" s="64">
        <v>0</v>
      </c>
      <c r="H174" s="64">
        <v>0</v>
      </c>
      <c r="I174" s="64">
        <v>1</v>
      </c>
      <c r="J174" s="64">
        <v>0</v>
      </c>
      <c r="K174" s="64">
        <v>0</v>
      </c>
      <c r="L174" s="64">
        <v>2</v>
      </c>
      <c r="M174" s="64">
        <v>0</v>
      </c>
      <c r="N174" s="62">
        <f t="shared" si="4"/>
        <v>244</v>
      </c>
      <c r="O174" s="64">
        <v>0</v>
      </c>
      <c r="P174" s="64">
        <v>0</v>
      </c>
      <c r="Q174" s="62">
        <f t="shared" si="5"/>
        <v>244</v>
      </c>
      <c r="R174" s="65">
        <v>0</v>
      </c>
    </row>
    <row r="175" spans="1:18" ht="28.5">
      <c r="A175" s="66" t="str">
        <v>165-Saril Choha</v>
      </c>
      <c r="B175" s="64">
        <v>1</v>
      </c>
      <c r="C175" s="64">
        <v>178</v>
      </c>
      <c r="D175" s="64">
        <v>48</v>
      </c>
      <c r="E175" s="64">
        <v>10</v>
      </c>
      <c r="F175" s="64">
        <v>2</v>
      </c>
      <c r="G175" s="64">
        <v>1</v>
      </c>
      <c r="H175" s="64">
        <v>1</v>
      </c>
      <c r="I175" s="64">
        <v>0</v>
      </c>
      <c r="J175" s="64">
        <v>0</v>
      </c>
      <c r="K175" s="64">
        <v>1</v>
      </c>
      <c r="L175" s="64">
        <v>0</v>
      </c>
      <c r="M175" s="64">
        <v>1</v>
      </c>
      <c r="N175" s="62">
        <f t="shared" si="4"/>
        <v>243</v>
      </c>
      <c r="O175" s="64">
        <v>0</v>
      </c>
      <c r="P175" s="64">
        <v>2</v>
      </c>
      <c r="Q175" s="62">
        <f t="shared" si="5"/>
        <v>245</v>
      </c>
      <c r="R175" s="65">
        <v>0</v>
      </c>
    </row>
    <row r="176" spans="1:18" ht="42.75">
      <c r="A176" s="66" t="str">
        <v>166-Chani Mansar</v>
      </c>
      <c r="B176" s="64">
        <v>15</v>
      </c>
      <c r="C176" s="64">
        <v>223</v>
      </c>
      <c r="D176" s="64">
        <v>239</v>
      </c>
      <c r="E176" s="64">
        <v>27</v>
      </c>
      <c r="F176" s="64">
        <v>2</v>
      </c>
      <c r="G176" s="64">
        <v>0</v>
      </c>
      <c r="H176" s="64">
        <v>1</v>
      </c>
      <c r="I176" s="64">
        <v>1</v>
      </c>
      <c r="J176" s="64">
        <v>1</v>
      </c>
      <c r="K176" s="64">
        <v>1</v>
      </c>
      <c r="L176" s="64">
        <v>2</v>
      </c>
      <c r="M176" s="64">
        <v>2</v>
      </c>
      <c r="N176" s="62">
        <f t="shared" si="4"/>
        <v>514</v>
      </c>
      <c r="O176" s="64">
        <v>0</v>
      </c>
      <c r="P176" s="64">
        <v>4</v>
      </c>
      <c r="Q176" s="62">
        <f t="shared" si="5"/>
        <v>518</v>
      </c>
      <c r="R176" s="65">
        <v>0</v>
      </c>
    </row>
    <row r="177" spans="1:18" ht="42.75">
      <c r="A177" s="66" t="str">
        <v>167-Chani Mansar</v>
      </c>
      <c r="B177" s="64">
        <v>7</v>
      </c>
      <c r="C177" s="64">
        <v>449</v>
      </c>
      <c r="D177" s="64">
        <v>75</v>
      </c>
      <c r="E177" s="64">
        <v>8</v>
      </c>
      <c r="F177" s="64">
        <v>2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1</v>
      </c>
      <c r="N177" s="62">
        <f t="shared" si="4"/>
        <v>542</v>
      </c>
      <c r="O177" s="64">
        <v>0</v>
      </c>
      <c r="P177" s="64">
        <v>1</v>
      </c>
      <c r="Q177" s="62">
        <f t="shared" si="5"/>
        <v>543</v>
      </c>
      <c r="R177" s="65">
        <v>0</v>
      </c>
    </row>
    <row r="178" spans="1:18" ht="42.75">
      <c r="A178" s="66" t="str">
        <v>168-Chani Mansar</v>
      </c>
      <c r="B178" s="64">
        <v>1</v>
      </c>
      <c r="C178" s="64">
        <v>432</v>
      </c>
      <c r="D178" s="64">
        <v>29</v>
      </c>
      <c r="E178" s="64">
        <v>47</v>
      </c>
      <c r="F178" s="64">
        <v>2</v>
      </c>
      <c r="G178" s="64">
        <v>0</v>
      </c>
      <c r="H178" s="64">
        <v>2</v>
      </c>
      <c r="I178" s="64">
        <v>0</v>
      </c>
      <c r="J178" s="64">
        <v>0</v>
      </c>
      <c r="K178" s="64">
        <v>0</v>
      </c>
      <c r="L178" s="64">
        <v>0</v>
      </c>
      <c r="M178" s="64">
        <v>2</v>
      </c>
      <c r="N178" s="62">
        <f t="shared" si="4"/>
        <v>515</v>
      </c>
      <c r="O178" s="64">
        <v>0</v>
      </c>
      <c r="P178" s="64">
        <v>0</v>
      </c>
      <c r="Q178" s="62">
        <f t="shared" si="5"/>
        <v>515</v>
      </c>
      <c r="R178" s="65">
        <v>0</v>
      </c>
    </row>
    <row r="179" spans="1:18" ht="42.75">
      <c r="A179" s="66" t="str">
        <v>169-Bhatti Barigarh</v>
      </c>
      <c r="B179" s="64">
        <v>2</v>
      </c>
      <c r="C179" s="64">
        <v>168</v>
      </c>
      <c r="D179" s="64">
        <v>52</v>
      </c>
      <c r="E179" s="64">
        <v>5</v>
      </c>
      <c r="F179" s="64">
        <v>2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2</v>
      </c>
      <c r="M179" s="64">
        <v>0</v>
      </c>
      <c r="N179" s="62">
        <f t="shared" si="4"/>
        <v>231</v>
      </c>
      <c r="O179" s="64">
        <v>0</v>
      </c>
      <c r="P179" s="64">
        <v>3</v>
      </c>
      <c r="Q179" s="62">
        <f t="shared" si="5"/>
        <v>234</v>
      </c>
      <c r="R179" s="65">
        <v>0</v>
      </c>
    </row>
    <row r="180" spans="1:18" ht="28.5">
      <c r="A180" s="66" t="str">
        <f t="array" ref="A180:A192">TRANSPOSE([5]R14!$C$4:$O$4)</f>
        <v>170-Bhati-A</v>
      </c>
      <c r="B180" s="64">
        <f t="array" ref="B180:M192">TRANSPOSE([5]R14!$C$6:$O$17)</f>
        <v>4</v>
      </c>
      <c r="C180" s="64">
        <v>228</v>
      </c>
      <c r="D180" s="64">
        <v>22</v>
      </c>
      <c r="E180" s="64">
        <v>4</v>
      </c>
      <c r="F180" s="64">
        <v>1</v>
      </c>
      <c r="G180" s="64">
        <v>0</v>
      </c>
      <c r="H180" s="64">
        <v>1</v>
      </c>
      <c r="I180" s="64">
        <v>0</v>
      </c>
      <c r="J180" s="64">
        <v>0</v>
      </c>
      <c r="K180" s="64">
        <v>1</v>
      </c>
      <c r="L180" s="64">
        <v>0</v>
      </c>
      <c r="M180" s="64">
        <v>0</v>
      </c>
      <c r="N180" s="62">
        <f t="shared" si="4"/>
        <v>261</v>
      </c>
      <c r="O180" s="64">
        <f t="array" ref="O180:O192">TRANSPOSE([5]R14!$C$19:$O$19)</f>
        <v>0</v>
      </c>
      <c r="P180" s="64">
        <f t="array" ref="P180:P192">TRANSPOSE([5]R14!$C$18:$O$18)</f>
        <v>0</v>
      </c>
      <c r="Q180" s="62">
        <f t="shared" si="5"/>
        <v>261</v>
      </c>
      <c r="R180" s="65">
        <v>0</v>
      </c>
    </row>
    <row r="181" spans="1:18" ht="28.5">
      <c r="A181" s="66" t="str">
        <v>171-Sail Kori Bar</v>
      </c>
      <c r="B181" s="64">
        <v>4</v>
      </c>
      <c r="C181" s="64">
        <v>429</v>
      </c>
      <c r="D181" s="64">
        <v>91</v>
      </c>
      <c r="E181" s="64">
        <v>26</v>
      </c>
      <c r="F181" s="64">
        <v>0</v>
      </c>
      <c r="G181" s="64">
        <v>1</v>
      </c>
      <c r="H181" s="64">
        <v>0</v>
      </c>
      <c r="I181" s="64">
        <v>1</v>
      </c>
      <c r="J181" s="64">
        <v>0</v>
      </c>
      <c r="K181" s="64">
        <v>0</v>
      </c>
      <c r="L181" s="64">
        <v>0</v>
      </c>
      <c r="M181" s="64">
        <v>5</v>
      </c>
      <c r="N181" s="62">
        <f t="shared" si="4"/>
        <v>557</v>
      </c>
      <c r="O181" s="64">
        <v>0</v>
      </c>
      <c r="P181" s="64">
        <v>2</v>
      </c>
      <c r="Q181" s="62">
        <f t="shared" si="5"/>
        <v>559</v>
      </c>
      <c r="R181" s="65">
        <v>0</v>
      </c>
    </row>
    <row r="182" spans="1:18" ht="28.5">
      <c r="A182" s="66" t="str">
        <v>172-Lehari</v>
      </c>
      <c r="B182" s="64">
        <v>4</v>
      </c>
      <c r="C182" s="64">
        <v>187</v>
      </c>
      <c r="D182" s="64">
        <v>111</v>
      </c>
      <c r="E182" s="64">
        <v>36</v>
      </c>
      <c r="F182" s="64">
        <v>3</v>
      </c>
      <c r="G182" s="64">
        <v>0</v>
      </c>
      <c r="H182" s="64">
        <v>1</v>
      </c>
      <c r="I182" s="64">
        <v>0</v>
      </c>
      <c r="J182" s="64">
        <v>1</v>
      </c>
      <c r="K182" s="64">
        <v>5</v>
      </c>
      <c r="L182" s="64">
        <v>3</v>
      </c>
      <c r="M182" s="64">
        <v>3</v>
      </c>
      <c r="N182" s="62">
        <f t="shared" si="4"/>
        <v>354</v>
      </c>
      <c r="O182" s="64">
        <v>0</v>
      </c>
      <c r="P182" s="64">
        <v>5</v>
      </c>
      <c r="Q182" s="62">
        <f t="shared" si="5"/>
        <v>359</v>
      </c>
      <c r="R182" s="65">
        <v>0</v>
      </c>
    </row>
    <row r="183" spans="1:18" ht="57">
      <c r="A183" s="66" t="str">
        <v>173-Sail Kori Bar (Sandoo)</v>
      </c>
      <c r="B183" s="64">
        <v>0</v>
      </c>
      <c r="C183" s="64">
        <v>292</v>
      </c>
      <c r="D183" s="64">
        <v>2</v>
      </c>
      <c r="E183" s="64">
        <v>6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2">
        <f t="shared" si="4"/>
        <v>300</v>
      </c>
      <c r="O183" s="64">
        <v>0</v>
      </c>
      <c r="P183" s="64">
        <v>0</v>
      </c>
      <c r="Q183" s="62">
        <f t="shared" si="5"/>
        <v>300</v>
      </c>
      <c r="R183" s="65">
        <v>0</v>
      </c>
    </row>
    <row r="184" spans="1:18" ht="42.75">
      <c r="A184" s="63" t="str">
        <v>174-Bhugtrian A</v>
      </c>
      <c r="B184" s="64">
        <v>8</v>
      </c>
      <c r="C184" s="64">
        <v>275</v>
      </c>
      <c r="D184" s="64">
        <v>14</v>
      </c>
      <c r="E184" s="64">
        <v>113</v>
      </c>
      <c r="F184" s="64">
        <v>5</v>
      </c>
      <c r="G184" s="64">
        <v>3</v>
      </c>
      <c r="H184" s="64">
        <v>1</v>
      </c>
      <c r="I184" s="64">
        <v>4</v>
      </c>
      <c r="J184" s="64">
        <v>0</v>
      </c>
      <c r="K184" s="64">
        <v>3</v>
      </c>
      <c r="L184" s="64">
        <v>1</v>
      </c>
      <c r="M184" s="64">
        <v>0</v>
      </c>
      <c r="N184" s="62">
        <f t="shared" si="4"/>
        <v>427</v>
      </c>
      <c r="O184" s="64">
        <v>0</v>
      </c>
      <c r="P184" s="64">
        <v>5</v>
      </c>
      <c r="Q184" s="62">
        <f t="shared" si="5"/>
        <v>432</v>
      </c>
      <c r="R184" s="65">
        <v>0</v>
      </c>
    </row>
    <row r="185" spans="1:18" ht="28.5">
      <c r="A185" s="63" t="str">
        <v>175-Romain</v>
      </c>
      <c r="B185" s="64">
        <v>8</v>
      </c>
      <c r="C185" s="64">
        <v>256</v>
      </c>
      <c r="D185" s="64">
        <v>17</v>
      </c>
      <c r="E185" s="64">
        <v>99</v>
      </c>
      <c r="F185" s="64">
        <v>6</v>
      </c>
      <c r="G185" s="64">
        <v>3</v>
      </c>
      <c r="H185" s="64">
        <v>3</v>
      </c>
      <c r="I185" s="64">
        <v>1</v>
      </c>
      <c r="J185" s="64">
        <v>1</v>
      </c>
      <c r="K185" s="64">
        <v>1</v>
      </c>
      <c r="L185" s="64">
        <v>4</v>
      </c>
      <c r="M185" s="64">
        <v>8</v>
      </c>
      <c r="N185" s="62">
        <f t="shared" si="4"/>
        <v>407</v>
      </c>
      <c r="O185" s="64">
        <v>0</v>
      </c>
      <c r="P185" s="64">
        <v>14</v>
      </c>
      <c r="Q185" s="62">
        <f t="shared" si="5"/>
        <v>421</v>
      </c>
      <c r="R185" s="65">
        <v>0</v>
      </c>
    </row>
    <row r="186" spans="1:18" ht="28.5">
      <c r="A186" s="63" t="str">
        <v>176-Seuinty</v>
      </c>
      <c r="B186" s="64">
        <v>74</v>
      </c>
      <c r="C186" s="64">
        <v>223</v>
      </c>
      <c r="D186" s="64">
        <v>64</v>
      </c>
      <c r="E186" s="64">
        <v>24</v>
      </c>
      <c r="F186" s="64">
        <v>5</v>
      </c>
      <c r="G186" s="64">
        <v>3</v>
      </c>
      <c r="H186" s="64">
        <v>1</v>
      </c>
      <c r="I186" s="64">
        <v>0</v>
      </c>
      <c r="J186" s="64">
        <v>2</v>
      </c>
      <c r="K186" s="64">
        <v>2</v>
      </c>
      <c r="L186" s="64">
        <v>8</v>
      </c>
      <c r="M186" s="64">
        <v>3</v>
      </c>
      <c r="N186" s="62">
        <f t="shared" si="4"/>
        <v>409</v>
      </c>
      <c r="O186" s="64">
        <v>0</v>
      </c>
      <c r="P186" s="64">
        <v>8</v>
      </c>
      <c r="Q186" s="62">
        <f t="shared" si="5"/>
        <v>417</v>
      </c>
      <c r="R186" s="65">
        <v>0</v>
      </c>
    </row>
    <row r="187" spans="1:18" ht="57">
      <c r="A187" s="63" t="str">
        <v>177-Kanah B (Kanah Kothari)</v>
      </c>
      <c r="B187" s="64">
        <v>3</v>
      </c>
      <c r="C187" s="64">
        <v>335</v>
      </c>
      <c r="D187" s="64">
        <v>61</v>
      </c>
      <c r="E187" s="64">
        <v>78</v>
      </c>
      <c r="F187" s="64">
        <v>1</v>
      </c>
      <c r="G187" s="64">
        <v>2</v>
      </c>
      <c r="H187" s="64">
        <v>2</v>
      </c>
      <c r="I187" s="64">
        <v>0</v>
      </c>
      <c r="J187" s="64">
        <v>0</v>
      </c>
      <c r="K187" s="64">
        <v>3</v>
      </c>
      <c r="L187" s="64">
        <v>2</v>
      </c>
      <c r="M187" s="64">
        <v>2</v>
      </c>
      <c r="N187" s="62">
        <f t="shared" si="4"/>
        <v>489</v>
      </c>
      <c r="O187" s="64">
        <v>0</v>
      </c>
      <c r="P187" s="64">
        <v>2</v>
      </c>
      <c r="Q187" s="62">
        <f t="shared" si="5"/>
        <v>491</v>
      </c>
      <c r="R187" s="65">
        <v>0</v>
      </c>
    </row>
    <row r="188" spans="1:18" ht="71.25">
      <c r="A188" s="63" t="str">
        <v>178-Jandrore C (Kattan Bain)</v>
      </c>
      <c r="B188" s="64">
        <v>2</v>
      </c>
      <c r="C188" s="64">
        <v>267</v>
      </c>
      <c r="D188" s="64">
        <v>11</v>
      </c>
      <c r="E188" s="64">
        <v>35</v>
      </c>
      <c r="F188" s="64">
        <v>3</v>
      </c>
      <c r="G188" s="64">
        <v>1</v>
      </c>
      <c r="H188" s="64">
        <v>2</v>
      </c>
      <c r="I188" s="64">
        <v>2</v>
      </c>
      <c r="J188" s="64">
        <v>2</v>
      </c>
      <c r="K188" s="64">
        <v>2</v>
      </c>
      <c r="L188" s="64">
        <v>3</v>
      </c>
      <c r="M188" s="64">
        <v>3</v>
      </c>
      <c r="N188" s="62">
        <f t="shared" si="4"/>
        <v>333</v>
      </c>
      <c r="O188" s="64">
        <v>0</v>
      </c>
      <c r="P188" s="64">
        <v>16</v>
      </c>
      <c r="Q188" s="62">
        <f t="shared" si="5"/>
        <v>349</v>
      </c>
      <c r="R188" s="65">
        <v>0</v>
      </c>
    </row>
    <row r="189" spans="1:18" ht="42.75">
      <c r="A189" s="63" t="str">
        <v xml:space="preserve">179-Nalla Mallian </v>
      </c>
      <c r="B189" s="64">
        <v>11</v>
      </c>
      <c r="C189" s="64">
        <v>245</v>
      </c>
      <c r="D189" s="64">
        <v>12</v>
      </c>
      <c r="E189" s="64">
        <v>120</v>
      </c>
      <c r="F189" s="64">
        <v>3</v>
      </c>
      <c r="G189" s="64">
        <v>1</v>
      </c>
      <c r="H189" s="64">
        <v>0</v>
      </c>
      <c r="I189" s="64">
        <v>1</v>
      </c>
      <c r="J189" s="64">
        <v>0</v>
      </c>
      <c r="K189" s="64">
        <v>1</v>
      </c>
      <c r="L189" s="64">
        <v>0</v>
      </c>
      <c r="M189" s="64">
        <v>0</v>
      </c>
      <c r="N189" s="62">
        <f t="shared" si="4"/>
        <v>394</v>
      </c>
      <c r="O189" s="64">
        <v>0</v>
      </c>
      <c r="P189" s="64">
        <v>0</v>
      </c>
      <c r="Q189" s="62">
        <f t="shared" si="5"/>
        <v>394</v>
      </c>
      <c r="R189" s="65">
        <v>0</v>
      </c>
    </row>
    <row r="190" spans="1:18" ht="28.5">
      <c r="A190" s="63" t="str">
        <v xml:space="preserve">180-Bharri </v>
      </c>
      <c r="B190" s="64">
        <v>2</v>
      </c>
      <c r="C190" s="64">
        <v>67</v>
      </c>
      <c r="D190" s="64">
        <v>3</v>
      </c>
      <c r="E190" s="64">
        <v>23</v>
      </c>
      <c r="F190" s="64">
        <v>1</v>
      </c>
      <c r="G190" s="64">
        <v>0</v>
      </c>
      <c r="H190" s="64">
        <v>1</v>
      </c>
      <c r="I190" s="64">
        <v>0</v>
      </c>
      <c r="J190" s="64">
        <v>1</v>
      </c>
      <c r="K190" s="64">
        <v>0</v>
      </c>
      <c r="L190" s="64">
        <v>0</v>
      </c>
      <c r="M190" s="64">
        <v>2</v>
      </c>
      <c r="N190" s="62">
        <f t="shared" si="4"/>
        <v>100</v>
      </c>
      <c r="O190" s="64">
        <v>0</v>
      </c>
      <c r="P190" s="64">
        <v>2</v>
      </c>
      <c r="Q190" s="62">
        <f t="shared" si="5"/>
        <v>102</v>
      </c>
      <c r="R190" s="65">
        <v>0</v>
      </c>
    </row>
    <row r="191" spans="1:18" ht="28.5">
      <c r="A191" s="63" t="str">
        <v xml:space="preserve">181-Geeran </v>
      </c>
      <c r="B191" s="64">
        <v>1</v>
      </c>
      <c r="C191" s="64">
        <v>217</v>
      </c>
      <c r="D191" s="64">
        <v>4</v>
      </c>
      <c r="E191" s="64">
        <v>7</v>
      </c>
      <c r="F191" s="64">
        <v>2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2">
        <f t="shared" si="4"/>
        <v>231</v>
      </c>
      <c r="O191" s="64">
        <v>0</v>
      </c>
      <c r="P191" s="64">
        <v>0</v>
      </c>
      <c r="Q191" s="62">
        <f t="shared" si="5"/>
        <v>231</v>
      </c>
      <c r="R191" s="65">
        <v>0</v>
      </c>
    </row>
    <row r="192" spans="1:18" ht="42.75">
      <c r="A192" s="63" t="str">
        <v>182-Kirmoo B</v>
      </c>
      <c r="B192" s="64">
        <v>10</v>
      </c>
      <c r="C192" s="64">
        <v>394</v>
      </c>
      <c r="D192" s="64">
        <v>22</v>
      </c>
      <c r="E192" s="64">
        <v>21</v>
      </c>
      <c r="F192" s="64">
        <v>2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2">
        <f t="shared" si="4"/>
        <v>449</v>
      </c>
      <c r="O192" s="64">
        <v>0</v>
      </c>
      <c r="P192" s="64">
        <v>0</v>
      </c>
      <c r="Q192" s="62">
        <f t="shared" si="5"/>
        <v>449</v>
      </c>
      <c r="R192" s="65">
        <v>0</v>
      </c>
    </row>
    <row r="193" spans="1:18" ht="57">
      <c r="A193" s="63" t="str">
        <f t="array" ref="A193:A205">TRANSPOSE([5]R15!$C$4:$O$4)</f>
        <v>183-Dunga (Bhatyari Sari)</v>
      </c>
      <c r="B193" s="64">
        <f t="array" ref="B193:M205">TRANSPOSE([5]R15!$C$6:$O$17)</f>
        <v>0</v>
      </c>
      <c r="C193" s="64">
        <v>257</v>
      </c>
      <c r="D193" s="64">
        <v>5</v>
      </c>
      <c r="E193" s="64">
        <v>61</v>
      </c>
      <c r="F193" s="64">
        <v>4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2">
        <f t="shared" si="4"/>
        <v>327</v>
      </c>
      <c r="O193" s="64">
        <f t="array" ref="O193:O205">TRANSPOSE([5]R15!$C$19:$O$19)</f>
        <v>0</v>
      </c>
      <c r="P193" s="64">
        <f t="array" ref="P193:P205">TRANSPOSE([5]R15!$C$18:$O$18)</f>
        <v>0</v>
      </c>
      <c r="Q193" s="62">
        <f t="shared" si="5"/>
        <v>327</v>
      </c>
      <c r="R193" s="65">
        <v>0</v>
      </c>
    </row>
    <row r="194" spans="1:18" ht="57">
      <c r="A194" s="63" t="str">
        <v>184-Kathil C (Saggaad)</v>
      </c>
      <c r="B194" s="64">
        <v>0</v>
      </c>
      <c r="C194" s="64">
        <v>436</v>
      </c>
      <c r="D194" s="64">
        <v>6</v>
      </c>
      <c r="E194" s="64">
        <v>24</v>
      </c>
      <c r="F194" s="64">
        <v>2</v>
      </c>
      <c r="G194" s="64">
        <v>1</v>
      </c>
      <c r="H194" s="64">
        <v>1</v>
      </c>
      <c r="I194" s="64">
        <v>0</v>
      </c>
      <c r="J194" s="64">
        <v>0</v>
      </c>
      <c r="K194" s="64">
        <v>0</v>
      </c>
      <c r="L194" s="64">
        <v>0</v>
      </c>
      <c r="M194" s="64">
        <v>3</v>
      </c>
      <c r="N194" s="62">
        <f t="shared" si="4"/>
        <v>473</v>
      </c>
      <c r="O194" s="64">
        <v>0</v>
      </c>
      <c r="P194" s="64">
        <v>1</v>
      </c>
      <c r="Q194" s="62">
        <f t="shared" si="5"/>
        <v>474</v>
      </c>
      <c r="R194" s="65">
        <v>0</v>
      </c>
    </row>
    <row r="195" spans="1:18" ht="28.5">
      <c r="A195" s="63" t="str">
        <v>185-Malti</v>
      </c>
      <c r="B195" s="64">
        <v>2</v>
      </c>
      <c r="C195" s="64">
        <v>162</v>
      </c>
      <c r="D195" s="64">
        <v>6</v>
      </c>
      <c r="E195" s="64">
        <v>90</v>
      </c>
      <c r="F195" s="64">
        <v>3</v>
      </c>
      <c r="G195" s="64">
        <v>0</v>
      </c>
      <c r="H195" s="64">
        <v>0</v>
      </c>
      <c r="I195" s="64">
        <v>0</v>
      </c>
      <c r="J195" s="64">
        <v>1</v>
      </c>
      <c r="K195" s="64">
        <v>0</v>
      </c>
      <c r="L195" s="64">
        <v>0</v>
      </c>
      <c r="M195" s="64">
        <v>1</v>
      </c>
      <c r="N195" s="62">
        <f t="shared" si="4"/>
        <v>265</v>
      </c>
      <c r="O195" s="64">
        <v>0</v>
      </c>
      <c r="P195" s="64">
        <v>2</v>
      </c>
      <c r="Q195" s="62">
        <f t="shared" si="5"/>
        <v>267</v>
      </c>
      <c r="R195" s="65">
        <v>0</v>
      </c>
    </row>
    <row r="196" spans="1:18" ht="42.75">
      <c r="A196" s="63" t="str">
        <v>186-Parla Udhak</v>
      </c>
      <c r="B196" s="64">
        <v>2</v>
      </c>
      <c r="C196" s="64">
        <v>181</v>
      </c>
      <c r="D196" s="64">
        <v>5</v>
      </c>
      <c r="E196" s="64">
        <v>35</v>
      </c>
      <c r="F196" s="64">
        <v>3</v>
      </c>
      <c r="G196" s="64">
        <v>0</v>
      </c>
      <c r="H196" s="64">
        <v>0</v>
      </c>
      <c r="I196" s="64">
        <v>0</v>
      </c>
      <c r="J196" s="64">
        <v>0</v>
      </c>
      <c r="K196" s="64">
        <v>2</v>
      </c>
      <c r="L196" s="64">
        <v>0</v>
      </c>
      <c r="M196" s="64">
        <v>2</v>
      </c>
      <c r="N196" s="62">
        <f t="shared" si="4"/>
        <v>230</v>
      </c>
      <c r="O196" s="64">
        <v>0</v>
      </c>
      <c r="P196" s="64">
        <v>5</v>
      </c>
      <c r="Q196" s="62">
        <f t="shared" si="5"/>
        <v>235</v>
      </c>
      <c r="R196" s="65">
        <v>0</v>
      </c>
    </row>
    <row r="197" spans="1:18" ht="28.5">
      <c r="A197" s="63" t="str">
        <v>187-Farole</v>
      </c>
      <c r="B197" s="64">
        <v>17</v>
      </c>
      <c r="C197" s="64">
        <v>290</v>
      </c>
      <c r="D197" s="64">
        <v>106</v>
      </c>
      <c r="E197" s="64">
        <v>79</v>
      </c>
      <c r="F197" s="64">
        <v>1</v>
      </c>
      <c r="G197" s="64">
        <v>4</v>
      </c>
      <c r="H197" s="64">
        <v>2</v>
      </c>
      <c r="I197" s="64">
        <v>0</v>
      </c>
      <c r="J197" s="64">
        <v>0</v>
      </c>
      <c r="K197" s="64">
        <v>2</v>
      </c>
      <c r="L197" s="64">
        <v>2</v>
      </c>
      <c r="M197" s="64">
        <v>3</v>
      </c>
      <c r="N197" s="62">
        <f t="shared" si="4"/>
        <v>506</v>
      </c>
      <c r="O197" s="64">
        <v>0</v>
      </c>
      <c r="P197" s="64">
        <v>13</v>
      </c>
      <c r="Q197" s="62">
        <f t="shared" si="5"/>
        <v>519</v>
      </c>
      <c r="R197" s="65">
        <v>0</v>
      </c>
    </row>
    <row r="198" spans="1:18" ht="28.5">
      <c r="A198" s="63" t="str">
        <v>188-Bari C (Barri)</v>
      </c>
      <c r="B198" s="64">
        <v>1</v>
      </c>
      <c r="C198" s="64">
        <v>85</v>
      </c>
      <c r="D198" s="64">
        <v>27</v>
      </c>
      <c r="E198" s="64">
        <v>34</v>
      </c>
      <c r="F198" s="64">
        <v>2</v>
      </c>
      <c r="G198" s="64">
        <v>1</v>
      </c>
      <c r="H198" s="64">
        <v>1</v>
      </c>
      <c r="I198" s="64">
        <v>1</v>
      </c>
      <c r="J198" s="64">
        <v>0</v>
      </c>
      <c r="K198" s="64">
        <v>0</v>
      </c>
      <c r="L198" s="64">
        <v>0</v>
      </c>
      <c r="M198" s="64">
        <v>0</v>
      </c>
      <c r="N198" s="62">
        <f t="shared" si="4"/>
        <v>152</v>
      </c>
      <c r="O198" s="64">
        <v>0</v>
      </c>
      <c r="P198" s="64">
        <v>1</v>
      </c>
      <c r="Q198" s="62">
        <f t="shared" si="5"/>
        <v>153</v>
      </c>
      <c r="R198" s="65">
        <v>0</v>
      </c>
    </row>
    <row r="199" spans="1:18" ht="42.75">
      <c r="A199" s="66" t="str">
        <v>189-Parla Chakal</v>
      </c>
      <c r="B199" s="64">
        <v>1</v>
      </c>
      <c r="C199" s="64">
        <v>113</v>
      </c>
      <c r="D199" s="64">
        <v>22</v>
      </c>
      <c r="E199" s="64">
        <v>52</v>
      </c>
      <c r="F199" s="64">
        <v>2</v>
      </c>
      <c r="G199" s="64">
        <v>0</v>
      </c>
      <c r="H199" s="64">
        <v>1</v>
      </c>
      <c r="I199" s="64">
        <v>0</v>
      </c>
      <c r="J199" s="64">
        <v>0</v>
      </c>
      <c r="K199" s="64">
        <v>0</v>
      </c>
      <c r="L199" s="64">
        <v>1</v>
      </c>
      <c r="M199" s="64">
        <v>0</v>
      </c>
      <c r="N199" s="62">
        <f t="shared" si="4"/>
        <v>192</v>
      </c>
      <c r="O199" s="64">
        <v>0</v>
      </c>
      <c r="P199" s="64">
        <v>1</v>
      </c>
      <c r="Q199" s="62">
        <f t="shared" si="5"/>
        <v>193</v>
      </c>
      <c r="R199" s="65">
        <v>0</v>
      </c>
    </row>
    <row r="200" spans="1:18" ht="42.75">
      <c r="A200" s="66" t="str">
        <v xml:space="preserve">190-Chhatriari </v>
      </c>
      <c r="B200" s="64">
        <v>7</v>
      </c>
      <c r="C200" s="64">
        <v>242</v>
      </c>
      <c r="D200" s="64">
        <v>9</v>
      </c>
      <c r="E200" s="64">
        <v>111</v>
      </c>
      <c r="F200" s="64">
        <v>1</v>
      </c>
      <c r="G200" s="64">
        <v>0</v>
      </c>
      <c r="H200" s="64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2">
        <f t="shared" si="4"/>
        <v>370</v>
      </c>
      <c r="O200" s="64">
        <v>0</v>
      </c>
      <c r="P200" s="64">
        <v>0</v>
      </c>
      <c r="Q200" s="62">
        <f t="shared" si="5"/>
        <v>370</v>
      </c>
      <c r="R200" s="65">
        <v>0</v>
      </c>
    </row>
    <row r="201" spans="1:18" ht="42.75">
      <c r="A201" s="66" t="str">
        <v>191-Chari Bangla</v>
      </c>
      <c r="B201" s="64">
        <v>4</v>
      </c>
      <c r="C201" s="64">
        <v>213</v>
      </c>
      <c r="D201" s="64">
        <v>77</v>
      </c>
      <c r="E201" s="64">
        <v>12</v>
      </c>
      <c r="F201" s="64">
        <v>3</v>
      </c>
      <c r="G201" s="64">
        <v>0</v>
      </c>
      <c r="H201" s="64">
        <v>0</v>
      </c>
      <c r="I201" s="64">
        <v>0</v>
      </c>
      <c r="J201" s="64">
        <v>1</v>
      </c>
      <c r="K201" s="64">
        <v>1</v>
      </c>
      <c r="L201" s="64">
        <v>0</v>
      </c>
      <c r="M201" s="64">
        <v>1</v>
      </c>
      <c r="N201" s="62">
        <f t="shared" si="4"/>
        <v>312</v>
      </c>
      <c r="O201" s="64">
        <v>0</v>
      </c>
      <c r="P201" s="64">
        <v>2</v>
      </c>
      <c r="Q201" s="62">
        <f t="shared" si="5"/>
        <v>314</v>
      </c>
      <c r="R201" s="65">
        <v>0</v>
      </c>
    </row>
    <row r="202" spans="1:18" ht="28.5">
      <c r="A202" s="66" t="str">
        <v>192-Kirkri</v>
      </c>
      <c r="B202" s="64">
        <v>2</v>
      </c>
      <c r="C202" s="64">
        <v>332</v>
      </c>
      <c r="D202" s="64">
        <v>2</v>
      </c>
      <c r="E202" s="64">
        <v>35</v>
      </c>
      <c r="F202" s="64">
        <v>5</v>
      </c>
      <c r="G202" s="64">
        <v>0</v>
      </c>
      <c r="H202" s="64">
        <v>2</v>
      </c>
      <c r="I202" s="64">
        <v>0</v>
      </c>
      <c r="J202" s="64">
        <v>1</v>
      </c>
      <c r="K202" s="64">
        <v>0</v>
      </c>
      <c r="L202" s="64">
        <v>2</v>
      </c>
      <c r="M202" s="64">
        <v>2</v>
      </c>
      <c r="N202" s="62">
        <f t="shared" si="4"/>
        <v>383</v>
      </c>
      <c r="O202" s="64">
        <v>0</v>
      </c>
      <c r="P202" s="64">
        <v>2</v>
      </c>
      <c r="Q202" s="62">
        <f t="shared" si="5"/>
        <v>385</v>
      </c>
      <c r="R202" s="65">
        <v>0</v>
      </c>
    </row>
    <row r="203" spans="1:18" ht="28.5">
      <c r="A203" s="66" t="str">
        <v>193-Playee</v>
      </c>
      <c r="B203" s="64">
        <v>3</v>
      </c>
      <c r="C203" s="64">
        <v>118</v>
      </c>
      <c r="D203" s="64">
        <v>19</v>
      </c>
      <c r="E203" s="64">
        <v>57</v>
      </c>
      <c r="F203" s="64">
        <v>1</v>
      </c>
      <c r="G203" s="64">
        <v>0</v>
      </c>
      <c r="H203" s="64">
        <v>1</v>
      </c>
      <c r="I203" s="64">
        <v>0</v>
      </c>
      <c r="J203" s="64">
        <v>2</v>
      </c>
      <c r="K203" s="64">
        <v>2</v>
      </c>
      <c r="L203" s="64">
        <v>3</v>
      </c>
      <c r="M203" s="64">
        <v>0</v>
      </c>
      <c r="N203" s="62">
        <f t="shared" si="4"/>
        <v>206</v>
      </c>
      <c r="O203" s="64">
        <v>0</v>
      </c>
      <c r="P203" s="64">
        <v>4</v>
      </c>
      <c r="Q203" s="62">
        <f t="shared" si="5"/>
        <v>210</v>
      </c>
      <c r="R203" s="65">
        <v>0</v>
      </c>
    </row>
    <row r="204" spans="1:18" ht="42.75">
      <c r="A204" s="66" t="str">
        <v>194-Chhatrara</v>
      </c>
      <c r="B204" s="64">
        <v>5</v>
      </c>
      <c r="C204" s="64">
        <v>116</v>
      </c>
      <c r="D204" s="64">
        <v>17</v>
      </c>
      <c r="E204" s="64">
        <v>113</v>
      </c>
      <c r="F204" s="64">
        <v>5</v>
      </c>
      <c r="G204" s="64">
        <v>2</v>
      </c>
      <c r="H204" s="64">
        <v>1</v>
      </c>
      <c r="I204" s="64">
        <v>1</v>
      </c>
      <c r="J204" s="64">
        <v>1</v>
      </c>
      <c r="K204" s="64">
        <v>1</v>
      </c>
      <c r="L204" s="64">
        <v>0</v>
      </c>
      <c r="M204" s="64">
        <v>0</v>
      </c>
      <c r="N204" s="62">
        <f t="shared" ref="N204:N217" si="6">SUM(B204:M204)</f>
        <v>262</v>
      </c>
      <c r="O204" s="64">
        <v>0</v>
      </c>
      <c r="P204" s="64">
        <v>4</v>
      </c>
      <c r="Q204" s="62">
        <f t="shared" ref="Q204:Q217" si="7">SUM(N204:P204)</f>
        <v>266</v>
      </c>
      <c r="R204" s="65">
        <v>0</v>
      </c>
    </row>
    <row r="205" spans="1:18" ht="42.75">
      <c r="A205" s="63" t="str">
        <v>195-Balota Chigla A</v>
      </c>
      <c r="B205" s="64">
        <v>2</v>
      </c>
      <c r="C205" s="64">
        <v>113</v>
      </c>
      <c r="D205" s="64">
        <v>56</v>
      </c>
      <c r="E205" s="64">
        <v>85</v>
      </c>
      <c r="F205" s="64">
        <v>0</v>
      </c>
      <c r="G205" s="64">
        <v>0</v>
      </c>
      <c r="H205" s="64">
        <v>0</v>
      </c>
      <c r="I205" s="64">
        <v>2</v>
      </c>
      <c r="J205" s="64">
        <v>0</v>
      </c>
      <c r="K205" s="64">
        <v>1</v>
      </c>
      <c r="L205" s="64">
        <v>1</v>
      </c>
      <c r="M205" s="64">
        <v>0</v>
      </c>
      <c r="N205" s="62">
        <f t="shared" si="6"/>
        <v>260</v>
      </c>
      <c r="O205" s="64">
        <v>0</v>
      </c>
      <c r="P205" s="64">
        <v>2</v>
      </c>
      <c r="Q205" s="62">
        <f t="shared" si="7"/>
        <v>262</v>
      </c>
      <c r="R205" s="65">
        <v>0</v>
      </c>
    </row>
    <row r="206" spans="1:18" ht="28.5">
      <c r="A206" s="63" t="str">
        <f t="array" ref="A206:A216">TRANSPOSE([5]R16!$C$4:$M$4)</f>
        <v>196-Joffer A</v>
      </c>
      <c r="B206" s="64">
        <f t="array" ref="B206:M216">TRANSPOSE([5]R16!$C$6:$M$17)</f>
        <v>5</v>
      </c>
      <c r="C206" s="64">
        <v>253</v>
      </c>
      <c r="D206" s="64">
        <v>31</v>
      </c>
      <c r="E206" s="64">
        <v>38</v>
      </c>
      <c r="F206" s="64">
        <v>1</v>
      </c>
      <c r="G206" s="64">
        <v>0</v>
      </c>
      <c r="H206" s="64">
        <v>0</v>
      </c>
      <c r="I206" s="64">
        <v>2</v>
      </c>
      <c r="J206" s="64">
        <v>0</v>
      </c>
      <c r="K206" s="64">
        <v>1</v>
      </c>
      <c r="L206" s="64">
        <v>4</v>
      </c>
      <c r="M206" s="64">
        <v>1</v>
      </c>
      <c r="N206" s="62">
        <f t="shared" si="6"/>
        <v>336</v>
      </c>
      <c r="O206" s="64">
        <f t="array" ref="O206:O216">TRANSPOSE([5]R16!$C$19:$M$19)</f>
        <v>0</v>
      </c>
      <c r="P206" s="64">
        <f t="array" ref="P206:P216">TRANSPOSE([5]R16!$C$18:$M$18)</f>
        <v>3</v>
      </c>
      <c r="Q206" s="62">
        <f t="shared" si="7"/>
        <v>339</v>
      </c>
      <c r="R206" s="65">
        <v>0</v>
      </c>
    </row>
    <row r="207" spans="1:18" ht="42.75">
      <c r="A207" s="66" t="str">
        <v>197-Chigli Babey</v>
      </c>
      <c r="B207" s="64">
        <v>4</v>
      </c>
      <c r="C207" s="64">
        <v>311</v>
      </c>
      <c r="D207" s="64">
        <v>28</v>
      </c>
      <c r="E207" s="64">
        <v>27</v>
      </c>
      <c r="F207" s="64">
        <v>0</v>
      </c>
      <c r="G207" s="64">
        <v>0</v>
      </c>
      <c r="H207" s="64">
        <v>1</v>
      </c>
      <c r="I207" s="64">
        <v>0</v>
      </c>
      <c r="J207" s="64">
        <v>0</v>
      </c>
      <c r="K207" s="64">
        <v>2</v>
      </c>
      <c r="L207" s="64">
        <v>0</v>
      </c>
      <c r="M207" s="64">
        <v>2</v>
      </c>
      <c r="N207" s="62">
        <f t="shared" si="6"/>
        <v>375</v>
      </c>
      <c r="O207" s="64">
        <v>0</v>
      </c>
      <c r="P207" s="64">
        <v>2</v>
      </c>
      <c r="Q207" s="62">
        <f t="shared" si="7"/>
        <v>377</v>
      </c>
      <c r="R207" s="65">
        <v>0</v>
      </c>
    </row>
    <row r="208" spans="1:18" ht="28.5">
      <c r="A208" s="66" t="str">
        <v>198-Rajua</v>
      </c>
      <c r="B208" s="64">
        <v>1</v>
      </c>
      <c r="C208" s="64">
        <v>97</v>
      </c>
      <c r="D208" s="64">
        <v>54</v>
      </c>
      <c r="E208" s="64">
        <v>4</v>
      </c>
      <c r="F208" s="64">
        <v>1</v>
      </c>
      <c r="G208" s="64">
        <v>0</v>
      </c>
      <c r="H208" s="64">
        <v>0</v>
      </c>
      <c r="I208" s="64">
        <v>0</v>
      </c>
      <c r="J208" s="64">
        <v>2</v>
      </c>
      <c r="K208" s="64">
        <v>1</v>
      </c>
      <c r="L208" s="64">
        <v>2</v>
      </c>
      <c r="M208" s="64">
        <v>0</v>
      </c>
      <c r="N208" s="62">
        <f t="shared" si="6"/>
        <v>162</v>
      </c>
      <c r="O208" s="64">
        <v>0</v>
      </c>
      <c r="P208" s="64">
        <v>1</v>
      </c>
      <c r="Q208" s="62">
        <f t="shared" si="7"/>
        <v>163</v>
      </c>
      <c r="R208" s="65">
        <v>0</v>
      </c>
    </row>
    <row r="209" spans="1:18" ht="28.5">
      <c r="A209" s="66" t="str">
        <v>199-Marihalla</v>
      </c>
      <c r="B209" s="64">
        <v>0</v>
      </c>
      <c r="C209" s="64">
        <v>207</v>
      </c>
      <c r="D209" s="64">
        <v>5</v>
      </c>
      <c r="E209" s="64">
        <v>50</v>
      </c>
      <c r="F209" s="64">
        <v>0</v>
      </c>
      <c r="G209" s="64">
        <v>0</v>
      </c>
      <c r="H209" s="64">
        <v>0</v>
      </c>
      <c r="I209" s="64">
        <v>0</v>
      </c>
      <c r="J209" s="64">
        <v>1</v>
      </c>
      <c r="K209" s="64">
        <v>2</v>
      </c>
      <c r="L209" s="64">
        <v>0</v>
      </c>
      <c r="M209" s="64">
        <v>0</v>
      </c>
      <c r="N209" s="62">
        <f t="shared" si="6"/>
        <v>265</v>
      </c>
      <c r="O209" s="64">
        <v>0</v>
      </c>
      <c r="P209" s="64">
        <v>0</v>
      </c>
      <c r="Q209" s="62">
        <f t="shared" si="7"/>
        <v>265</v>
      </c>
      <c r="R209" s="65">
        <v>0</v>
      </c>
    </row>
    <row r="210" spans="1:18" ht="42.75">
      <c r="A210" s="66" t="str">
        <v>200-Palnoo II</v>
      </c>
      <c r="B210" s="64">
        <v>0</v>
      </c>
      <c r="C210" s="64">
        <v>355</v>
      </c>
      <c r="D210" s="64">
        <v>20</v>
      </c>
      <c r="E210" s="64">
        <v>22</v>
      </c>
      <c r="F210" s="64">
        <v>0</v>
      </c>
      <c r="G210" s="64">
        <v>2</v>
      </c>
      <c r="H210" s="64">
        <v>1</v>
      </c>
      <c r="I210" s="64">
        <v>0</v>
      </c>
      <c r="J210" s="64">
        <v>1</v>
      </c>
      <c r="K210" s="64">
        <v>0</v>
      </c>
      <c r="L210" s="64">
        <v>0</v>
      </c>
      <c r="M210" s="64">
        <v>4</v>
      </c>
      <c r="N210" s="62">
        <f t="shared" si="6"/>
        <v>405</v>
      </c>
      <c r="O210" s="64">
        <v>0</v>
      </c>
      <c r="P210" s="64">
        <v>1</v>
      </c>
      <c r="Q210" s="62">
        <f t="shared" si="7"/>
        <v>406</v>
      </c>
      <c r="R210" s="65">
        <v>0</v>
      </c>
    </row>
    <row r="211" spans="1:18" ht="28.5">
      <c r="A211" s="66" t="str">
        <v>201-Kakrari</v>
      </c>
      <c r="B211" s="64">
        <v>0</v>
      </c>
      <c r="C211" s="64">
        <v>93</v>
      </c>
      <c r="D211" s="64">
        <v>70</v>
      </c>
      <c r="E211" s="64">
        <v>2</v>
      </c>
      <c r="F211" s="64">
        <v>0</v>
      </c>
      <c r="G211" s="64">
        <v>1</v>
      </c>
      <c r="H211" s="64">
        <v>0</v>
      </c>
      <c r="I211" s="64">
        <v>0</v>
      </c>
      <c r="J211" s="64">
        <v>0</v>
      </c>
      <c r="K211" s="64">
        <v>1</v>
      </c>
      <c r="L211" s="64">
        <v>0</v>
      </c>
      <c r="M211" s="64">
        <v>0</v>
      </c>
      <c r="N211" s="62">
        <f t="shared" si="6"/>
        <v>167</v>
      </c>
      <c r="O211" s="64">
        <v>0</v>
      </c>
      <c r="P211" s="64">
        <v>1</v>
      </c>
      <c r="Q211" s="62">
        <f t="shared" si="7"/>
        <v>168</v>
      </c>
      <c r="R211" s="65">
        <v>0</v>
      </c>
    </row>
    <row r="212" spans="1:18" ht="28.5">
      <c r="A212" s="66" t="str">
        <v>202-Pathrari</v>
      </c>
      <c r="B212" s="64">
        <v>2</v>
      </c>
      <c r="C212" s="64">
        <v>325</v>
      </c>
      <c r="D212" s="64">
        <v>29</v>
      </c>
      <c r="E212" s="64">
        <v>4</v>
      </c>
      <c r="F212" s="64">
        <v>0</v>
      </c>
      <c r="G212" s="64">
        <v>0</v>
      </c>
      <c r="H212" s="64">
        <v>2</v>
      </c>
      <c r="I212" s="64">
        <v>0</v>
      </c>
      <c r="J212" s="64">
        <v>1</v>
      </c>
      <c r="K212" s="64">
        <v>0</v>
      </c>
      <c r="L212" s="64">
        <v>0</v>
      </c>
      <c r="M212" s="64">
        <v>0</v>
      </c>
      <c r="N212" s="62">
        <f t="shared" si="6"/>
        <v>363</v>
      </c>
      <c r="O212" s="64">
        <v>0</v>
      </c>
      <c r="P212" s="64">
        <v>2</v>
      </c>
      <c r="Q212" s="62">
        <f t="shared" si="7"/>
        <v>365</v>
      </c>
      <c r="R212" s="65">
        <v>0</v>
      </c>
    </row>
    <row r="213" spans="1:18">
      <c r="A213" s="66" t="str">
        <v>203-Seoi</v>
      </c>
      <c r="B213" s="64">
        <v>1</v>
      </c>
      <c r="C213" s="64">
        <v>124</v>
      </c>
      <c r="D213" s="64">
        <v>7</v>
      </c>
      <c r="E213" s="64">
        <v>15</v>
      </c>
      <c r="F213" s="64">
        <v>0</v>
      </c>
      <c r="G213" s="64">
        <v>0</v>
      </c>
      <c r="H213" s="64">
        <v>0</v>
      </c>
      <c r="I213" s="64">
        <v>0</v>
      </c>
      <c r="J213" s="64">
        <v>0</v>
      </c>
      <c r="K213" s="64">
        <v>0</v>
      </c>
      <c r="L213" s="64">
        <v>2</v>
      </c>
      <c r="M213" s="64">
        <v>2</v>
      </c>
      <c r="N213" s="62">
        <f t="shared" si="6"/>
        <v>151</v>
      </c>
      <c r="O213" s="64">
        <v>0</v>
      </c>
      <c r="P213" s="64">
        <v>1</v>
      </c>
      <c r="Q213" s="62">
        <f t="shared" si="7"/>
        <v>152</v>
      </c>
      <c r="R213" s="65">
        <v>0</v>
      </c>
    </row>
    <row r="214" spans="1:18" ht="42.75">
      <c r="A214" s="63" t="str">
        <v>204-Sunetar C</v>
      </c>
      <c r="B214" s="64">
        <v>87</v>
      </c>
      <c r="C214" s="64">
        <v>276</v>
      </c>
      <c r="D214" s="64">
        <v>41</v>
      </c>
      <c r="E214" s="64">
        <v>22</v>
      </c>
      <c r="F214" s="64">
        <v>2</v>
      </c>
      <c r="G214" s="64">
        <v>1</v>
      </c>
      <c r="H214" s="64">
        <v>2</v>
      </c>
      <c r="I214" s="64">
        <v>1</v>
      </c>
      <c r="J214" s="64">
        <v>3</v>
      </c>
      <c r="K214" s="64">
        <v>4</v>
      </c>
      <c r="L214" s="64">
        <v>1</v>
      </c>
      <c r="M214" s="64">
        <v>3</v>
      </c>
      <c r="N214" s="62">
        <f t="shared" si="6"/>
        <v>443</v>
      </c>
      <c r="O214" s="64">
        <v>0</v>
      </c>
      <c r="P214" s="64">
        <v>7</v>
      </c>
      <c r="Q214" s="62">
        <f t="shared" si="7"/>
        <v>450</v>
      </c>
      <c r="R214" s="65">
        <v>0</v>
      </c>
    </row>
    <row r="215" spans="1:18" ht="28.5">
      <c r="A215" s="63" t="str">
        <v>205-Surni</v>
      </c>
      <c r="B215" s="64">
        <v>48</v>
      </c>
      <c r="C215" s="64">
        <v>360</v>
      </c>
      <c r="D215" s="64">
        <v>42</v>
      </c>
      <c r="E215" s="64">
        <v>23</v>
      </c>
      <c r="F215" s="64">
        <v>6</v>
      </c>
      <c r="G215" s="64">
        <v>5</v>
      </c>
      <c r="H215" s="64">
        <v>3</v>
      </c>
      <c r="I215" s="64">
        <v>1</v>
      </c>
      <c r="J215" s="64">
        <v>4</v>
      </c>
      <c r="K215" s="64">
        <v>2</v>
      </c>
      <c r="L215" s="64">
        <v>2</v>
      </c>
      <c r="M215" s="64">
        <v>9</v>
      </c>
      <c r="N215" s="62">
        <f t="shared" si="6"/>
        <v>505</v>
      </c>
      <c r="O215" s="64">
        <v>0</v>
      </c>
      <c r="P215" s="64">
        <v>8</v>
      </c>
      <c r="Q215" s="62">
        <f t="shared" si="7"/>
        <v>513</v>
      </c>
      <c r="R215" s="65">
        <v>0</v>
      </c>
    </row>
    <row r="216" spans="1:18" ht="28.5">
      <c r="A216" s="66" t="str">
        <v xml:space="preserve">206-Majalta </v>
      </c>
      <c r="B216" s="64">
        <v>3</v>
      </c>
      <c r="C216" s="64">
        <v>376</v>
      </c>
      <c r="D216" s="64">
        <v>55</v>
      </c>
      <c r="E216" s="64">
        <v>25</v>
      </c>
      <c r="F216" s="64">
        <v>1</v>
      </c>
      <c r="G216" s="64">
        <v>1</v>
      </c>
      <c r="H216" s="64">
        <v>2</v>
      </c>
      <c r="I216" s="64">
        <v>0</v>
      </c>
      <c r="J216" s="64">
        <v>2</v>
      </c>
      <c r="K216" s="64">
        <v>3</v>
      </c>
      <c r="L216" s="64">
        <v>2</v>
      </c>
      <c r="M216" s="64">
        <v>1</v>
      </c>
      <c r="N216" s="62">
        <f t="shared" si="6"/>
        <v>471</v>
      </c>
      <c r="O216" s="64">
        <v>0</v>
      </c>
      <c r="P216" s="64">
        <v>5</v>
      </c>
      <c r="Q216" s="62">
        <f t="shared" si="7"/>
        <v>476</v>
      </c>
      <c r="R216" s="65">
        <v>0</v>
      </c>
    </row>
    <row r="217" spans="1:18" ht="28.5">
      <c r="A217" s="66" t="str">
        <f t="array" ref="A217">TRANSPOSE([5]R17!$C$4)</f>
        <v xml:space="preserve">26-Katwalt </v>
      </c>
      <c r="B217" s="64">
        <f t="array" ref="B217:M217">TRANSPOSE([5]R17!$D$6:$D$17)</f>
        <v>29</v>
      </c>
      <c r="C217" s="64">
        <v>245</v>
      </c>
      <c r="D217" s="64">
        <v>37</v>
      </c>
      <c r="E217" s="64">
        <v>107</v>
      </c>
      <c r="F217" s="64">
        <v>14</v>
      </c>
      <c r="G217" s="64">
        <v>0</v>
      </c>
      <c r="H217" s="64">
        <v>3</v>
      </c>
      <c r="I217" s="64">
        <v>1</v>
      </c>
      <c r="J217" s="64">
        <v>3</v>
      </c>
      <c r="K217" s="64">
        <v>1</v>
      </c>
      <c r="L217" s="64">
        <v>2</v>
      </c>
      <c r="M217" s="64">
        <v>4</v>
      </c>
      <c r="N217" s="62">
        <f t="shared" si="6"/>
        <v>446</v>
      </c>
      <c r="O217" s="64">
        <f t="array" ref="O217">TRANSPOSE([5]R17!$D$19)</f>
        <v>0</v>
      </c>
      <c r="P217" s="64">
        <f>TRANSPOSE([5]R17!$D$18)</f>
        <v>5</v>
      </c>
      <c r="Q217" s="62">
        <f t="shared" si="7"/>
        <v>451</v>
      </c>
      <c r="R217" s="65">
        <v>0</v>
      </c>
    </row>
    <row r="218" spans="1:18" ht="71.25">
      <c r="A218" s="67" t="s">
        <v>1021</v>
      </c>
      <c r="B218" s="62">
        <f>SUM(B11:B217)</f>
        <v>1832</v>
      </c>
      <c r="C218" s="62">
        <f t="shared" ref="C218:N218" si="8">SUM(C11:C217)</f>
        <v>61162</v>
      </c>
      <c r="D218" s="62">
        <f t="shared" si="8"/>
        <v>8658</v>
      </c>
      <c r="E218" s="62">
        <f t="shared" si="8"/>
        <v>12209</v>
      </c>
      <c r="F218" s="62">
        <f t="shared" si="8"/>
        <v>589</v>
      </c>
      <c r="G218" s="62">
        <f t="shared" si="8"/>
        <v>197</v>
      </c>
      <c r="H218" s="62">
        <f t="shared" si="8"/>
        <v>180</v>
      </c>
      <c r="I218" s="62">
        <f t="shared" si="8"/>
        <v>158</v>
      </c>
      <c r="J218" s="62">
        <f t="shared" si="8"/>
        <v>201</v>
      </c>
      <c r="K218" s="62">
        <f t="shared" si="8"/>
        <v>239</v>
      </c>
      <c r="L218" s="62">
        <f t="shared" si="8"/>
        <v>294</v>
      </c>
      <c r="M218" s="62">
        <f t="shared" si="8"/>
        <v>534</v>
      </c>
      <c r="N218" s="62">
        <f t="shared" si="8"/>
        <v>86253</v>
      </c>
      <c r="O218" s="62">
        <f t="shared" ref="O218:R218" si="9">SUM(O11:O216)</f>
        <v>0</v>
      </c>
      <c r="P218" s="62">
        <f>SUM(P11:P217)</f>
        <v>834</v>
      </c>
      <c r="Q218" s="62">
        <f>SUM(Q11:Q217)</f>
        <v>87087</v>
      </c>
      <c r="R218" s="62">
        <f t="shared" si="9"/>
        <v>0</v>
      </c>
    </row>
    <row r="219" spans="1:18">
      <c r="A219" s="68" t="s">
        <v>147</v>
      </c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5"/>
      <c r="O219" s="69"/>
      <c r="P219" s="69"/>
      <c r="Q219" s="65"/>
      <c r="R219" s="65"/>
    </row>
    <row r="220" spans="1:18">
      <c r="A220" s="70" t="s">
        <v>148</v>
      </c>
      <c r="B220" s="62">
        <f>SUM(B218:B219)</f>
        <v>1832</v>
      </c>
      <c r="C220" s="62">
        <f t="shared" ref="C220:R220" si="10">SUM(C218:C219)</f>
        <v>61162</v>
      </c>
      <c r="D220" s="62">
        <f t="shared" si="10"/>
        <v>8658</v>
      </c>
      <c r="E220" s="62">
        <f t="shared" si="10"/>
        <v>12209</v>
      </c>
      <c r="F220" s="62">
        <f t="shared" si="10"/>
        <v>589</v>
      </c>
      <c r="G220" s="62">
        <f t="shared" si="10"/>
        <v>197</v>
      </c>
      <c r="H220" s="62">
        <f t="shared" si="10"/>
        <v>180</v>
      </c>
      <c r="I220" s="62">
        <f t="shared" si="10"/>
        <v>158</v>
      </c>
      <c r="J220" s="62">
        <f t="shared" si="10"/>
        <v>201</v>
      </c>
      <c r="K220" s="62">
        <f t="shared" si="10"/>
        <v>239</v>
      </c>
      <c r="L220" s="62">
        <f t="shared" si="10"/>
        <v>294</v>
      </c>
      <c r="M220" s="62">
        <f t="shared" si="10"/>
        <v>534</v>
      </c>
      <c r="N220" s="62">
        <f t="shared" si="10"/>
        <v>86253</v>
      </c>
      <c r="O220" s="62">
        <f t="shared" si="10"/>
        <v>0</v>
      </c>
      <c r="P220" s="62">
        <f t="shared" si="10"/>
        <v>834</v>
      </c>
      <c r="Q220" s="62">
        <f t="shared" si="10"/>
        <v>87087</v>
      </c>
      <c r="R220" s="62">
        <f t="shared" si="10"/>
        <v>0</v>
      </c>
    </row>
  </sheetData>
  <mergeCells count="14">
    <mergeCell ref="A6:R6"/>
    <mergeCell ref="A1:R1"/>
    <mergeCell ref="A2:R2"/>
    <mergeCell ref="A3:R3"/>
    <mergeCell ref="A4:R4"/>
    <mergeCell ref="A5:R5"/>
    <mergeCell ref="A7:R7"/>
    <mergeCell ref="A8:A9"/>
    <mergeCell ref="B8:M8"/>
    <mergeCell ref="N8:N9"/>
    <mergeCell ref="O8:O9"/>
    <mergeCell ref="P8:P9"/>
    <mergeCell ref="Q8:Q9"/>
    <mergeCell ref="R8:R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87"/>
  <sheetViews>
    <sheetView topLeftCell="A180" workbookViewId="0">
      <selection activeCell="Q178" sqref="Q178"/>
    </sheetView>
  </sheetViews>
  <sheetFormatPr defaultRowHeight="15"/>
  <sheetData>
    <row r="1" spans="1:18">
      <c r="A1" s="221" t="s">
        <v>331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</row>
    <row r="2" spans="1:18">
      <c r="A2" s="221" t="s">
        <v>332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</row>
    <row r="3" spans="1:18" ht="15.75">
      <c r="A3" s="263" t="s">
        <v>333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</row>
    <row r="4" spans="1:18" ht="18.75">
      <c r="A4" s="219" t="s">
        <v>334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</row>
    <row r="5" spans="1:18">
      <c r="A5" s="267" t="s">
        <v>335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</row>
    <row r="6" spans="1:18">
      <c r="A6" s="221" t="s">
        <v>336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</row>
    <row r="7" spans="1:18" ht="15.75">
      <c r="A7" t="s">
        <v>337</v>
      </c>
      <c r="E7" s="263">
        <v>47866</v>
      </c>
      <c r="F7" s="263"/>
      <c r="G7" s="263"/>
    </row>
    <row r="8" spans="1:18" ht="15.75">
      <c r="A8" t="s">
        <v>1762</v>
      </c>
      <c r="D8" s="264" t="s">
        <v>1763</v>
      </c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</row>
    <row r="9" spans="1:18">
      <c r="A9" s="265" t="s">
        <v>153</v>
      </c>
      <c r="B9" s="189" t="s">
        <v>154</v>
      </c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95"/>
      <c r="O9" s="266" t="s">
        <v>1764</v>
      </c>
      <c r="P9" s="266" t="s">
        <v>156</v>
      </c>
      <c r="Q9" s="266" t="s">
        <v>13</v>
      </c>
      <c r="R9" s="266" t="s">
        <v>157</v>
      </c>
    </row>
    <row r="10" spans="1:18" ht="134.25">
      <c r="A10" s="265"/>
      <c r="B10" s="121" t="s">
        <v>158</v>
      </c>
      <c r="C10" s="121" t="s">
        <v>159</v>
      </c>
      <c r="D10" s="121" t="s">
        <v>160</v>
      </c>
      <c r="E10" s="121" t="s">
        <v>161</v>
      </c>
      <c r="F10" s="121" t="s">
        <v>162</v>
      </c>
      <c r="G10" s="122" t="s">
        <v>163</v>
      </c>
      <c r="H10" s="121" t="s">
        <v>164</v>
      </c>
      <c r="I10" s="121" t="s">
        <v>165</v>
      </c>
      <c r="J10" s="121" t="s">
        <v>166</v>
      </c>
      <c r="K10" s="121" t="s">
        <v>167</v>
      </c>
      <c r="L10" s="121" t="s">
        <v>168</v>
      </c>
      <c r="M10" s="122" t="s">
        <v>169</v>
      </c>
      <c r="N10" s="122" t="s">
        <v>12</v>
      </c>
      <c r="O10" s="266"/>
      <c r="P10" s="266"/>
      <c r="Q10" s="266"/>
      <c r="R10" s="266"/>
    </row>
    <row r="11" spans="1:18">
      <c r="A11" s="123">
        <v>1</v>
      </c>
      <c r="B11" s="123">
        <v>2</v>
      </c>
      <c r="C11" s="123">
        <v>3</v>
      </c>
      <c r="D11" s="123">
        <v>4</v>
      </c>
      <c r="E11" s="123">
        <v>5</v>
      </c>
      <c r="F11" s="123">
        <v>6</v>
      </c>
      <c r="G11" s="123">
        <v>7</v>
      </c>
      <c r="H11" s="123">
        <v>8</v>
      </c>
      <c r="I11" s="123">
        <v>9</v>
      </c>
      <c r="J11" s="123">
        <v>10</v>
      </c>
      <c r="K11" s="123">
        <v>11</v>
      </c>
      <c r="L11" s="123">
        <v>12</v>
      </c>
      <c r="M11" s="123">
        <v>13</v>
      </c>
      <c r="N11" s="123">
        <v>14</v>
      </c>
      <c r="O11" s="123">
        <v>15</v>
      </c>
      <c r="P11" s="123">
        <v>16</v>
      </c>
      <c r="Q11" s="123">
        <v>17</v>
      </c>
      <c r="R11" s="123">
        <v>18</v>
      </c>
    </row>
    <row r="12" spans="1:18" ht="28.5">
      <c r="A12" s="124" t="s">
        <v>1765</v>
      </c>
      <c r="B12" s="110">
        <f t="array" ref="B12:N23">TRANSPOSE([6]ROUND1!$C$6:$N$18)</f>
        <v>0</v>
      </c>
      <c r="C12" s="110">
        <v>6</v>
      </c>
      <c r="D12" s="110">
        <v>2</v>
      </c>
      <c r="E12" s="110">
        <v>0</v>
      </c>
      <c r="F12" s="110">
        <v>1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110">
        <f t="shared" ref="O12:O75" si="0">SUM(B12:N12)</f>
        <v>9</v>
      </c>
      <c r="P12" s="110"/>
      <c r="Q12" s="110">
        <f t="shared" ref="Q12:Q75" si="1">O12</f>
        <v>9</v>
      </c>
      <c r="R12" s="110"/>
    </row>
    <row r="13" spans="1:18" ht="42.75">
      <c r="A13" s="124" t="s">
        <v>1766</v>
      </c>
      <c r="B13" s="110">
        <v>4</v>
      </c>
      <c r="C13" s="110">
        <v>474</v>
      </c>
      <c r="D13" s="110">
        <v>39</v>
      </c>
      <c r="E13" s="110">
        <v>2</v>
      </c>
      <c r="F13" s="110">
        <v>6</v>
      </c>
      <c r="G13" s="110">
        <v>0</v>
      </c>
      <c r="H13" s="110">
        <v>1</v>
      </c>
      <c r="I13" s="110">
        <v>0</v>
      </c>
      <c r="J13" s="110">
        <v>2</v>
      </c>
      <c r="K13" s="110">
        <v>2</v>
      </c>
      <c r="L13" s="110">
        <v>0</v>
      </c>
      <c r="M13" s="110">
        <v>5</v>
      </c>
      <c r="N13" s="110">
        <v>8</v>
      </c>
      <c r="O13" s="110">
        <f t="shared" si="0"/>
        <v>543</v>
      </c>
      <c r="P13" s="110"/>
      <c r="Q13" s="110">
        <f t="shared" si="1"/>
        <v>543</v>
      </c>
      <c r="R13" s="110"/>
    </row>
    <row r="14" spans="1:18" ht="28.5">
      <c r="A14" s="124" t="s">
        <v>1767</v>
      </c>
      <c r="B14" s="110">
        <v>0</v>
      </c>
      <c r="C14" s="110">
        <v>247</v>
      </c>
      <c r="D14" s="110">
        <v>11</v>
      </c>
      <c r="E14" s="110">
        <v>1</v>
      </c>
      <c r="F14" s="110">
        <v>0</v>
      </c>
      <c r="G14" s="110">
        <v>0</v>
      </c>
      <c r="H14" s="110">
        <v>0</v>
      </c>
      <c r="I14" s="110">
        <v>1</v>
      </c>
      <c r="J14" s="110">
        <v>0</v>
      </c>
      <c r="K14" s="110">
        <v>1</v>
      </c>
      <c r="L14" s="110">
        <v>0</v>
      </c>
      <c r="M14" s="110">
        <v>1</v>
      </c>
      <c r="N14" s="110">
        <v>2</v>
      </c>
      <c r="O14" s="110">
        <f t="shared" si="0"/>
        <v>264</v>
      </c>
      <c r="P14" s="110"/>
      <c r="Q14" s="110">
        <f t="shared" si="1"/>
        <v>264</v>
      </c>
      <c r="R14" s="110"/>
    </row>
    <row r="15" spans="1:18" ht="28.5">
      <c r="A15" s="124" t="s">
        <v>1768</v>
      </c>
      <c r="B15" s="110">
        <v>3</v>
      </c>
      <c r="C15" s="110">
        <v>324</v>
      </c>
      <c r="D15" s="110">
        <v>12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2</v>
      </c>
      <c r="N15" s="110">
        <v>2</v>
      </c>
      <c r="O15" s="110">
        <f t="shared" si="0"/>
        <v>343</v>
      </c>
      <c r="P15" s="110"/>
      <c r="Q15" s="110">
        <f t="shared" si="1"/>
        <v>343</v>
      </c>
      <c r="R15" s="110"/>
    </row>
    <row r="16" spans="1:18" ht="42.75">
      <c r="A16" s="124" t="s">
        <v>1769</v>
      </c>
      <c r="B16" s="110">
        <v>0</v>
      </c>
      <c r="C16" s="110">
        <v>488</v>
      </c>
      <c r="D16" s="110">
        <v>29</v>
      </c>
      <c r="E16" s="110">
        <v>6</v>
      </c>
      <c r="F16" s="110">
        <v>6</v>
      </c>
      <c r="G16" s="110">
        <v>1</v>
      </c>
      <c r="H16" s="110">
        <v>0</v>
      </c>
      <c r="I16" s="110">
        <v>0</v>
      </c>
      <c r="J16" s="110">
        <v>0</v>
      </c>
      <c r="K16" s="110">
        <v>2</v>
      </c>
      <c r="L16" s="110">
        <v>1</v>
      </c>
      <c r="M16" s="110">
        <v>2</v>
      </c>
      <c r="N16" s="110">
        <v>3</v>
      </c>
      <c r="O16" s="110">
        <f t="shared" si="0"/>
        <v>538</v>
      </c>
      <c r="P16" s="110"/>
      <c r="Q16" s="110">
        <f t="shared" si="1"/>
        <v>538</v>
      </c>
      <c r="R16" s="110"/>
    </row>
    <row r="17" spans="1:18" ht="28.5">
      <c r="A17" s="124" t="s">
        <v>1770</v>
      </c>
      <c r="B17" s="110">
        <v>1</v>
      </c>
      <c r="C17" s="110">
        <v>208</v>
      </c>
      <c r="D17" s="110">
        <v>1</v>
      </c>
      <c r="E17" s="110">
        <v>0</v>
      </c>
      <c r="F17" s="110">
        <v>0</v>
      </c>
      <c r="G17" s="110">
        <v>0</v>
      </c>
      <c r="H17" s="110">
        <v>0</v>
      </c>
      <c r="I17" s="110">
        <v>0</v>
      </c>
      <c r="J17" s="110">
        <v>0</v>
      </c>
      <c r="K17" s="110">
        <v>0</v>
      </c>
      <c r="L17" s="110">
        <v>0</v>
      </c>
      <c r="M17" s="110">
        <v>0</v>
      </c>
      <c r="N17" s="110">
        <v>0</v>
      </c>
      <c r="O17" s="110">
        <f t="shared" si="0"/>
        <v>210</v>
      </c>
      <c r="P17" s="110"/>
      <c r="Q17" s="110">
        <f t="shared" si="1"/>
        <v>210</v>
      </c>
      <c r="R17" s="110"/>
    </row>
    <row r="18" spans="1:18" ht="42.75">
      <c r="A18" s="124" t="s">
        <v>1771</v>
      </c>
      <c r="B18" s="110">
        <v>0</v>
      </c>
      <c r="C18" s="110">
        <v>82</v>
      </c>
      <c r="D18" s="110">
        <v>259</v>
      </c>
      <c r="E18" s="110">
        <v>0</v>
      </c>
      <c r="F18" s="110">
        <v>1</v>
      </c>
      <c r="G18" s="110">
        <v>2</v>
      </c>
      <c r="H18" s="110">
        <v>0</v>
      </c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1</v>
      </c>
      <c r="O18" s="110">
        <f t="shared" si="0"/>
        <v>345</v>
      </c>
      <c r="P18" s="110"/>
      <c r="Q18" s="110">
        <f t="shared" si="1"/>
        <v>345</v>
      </c>
      <c r="R18" s="110"/>
    </row>
    <row r="19" spans="1:18" ht="42.75">
      <c r="A19" s="124" t="s">
        <v>1772</v>
      </c>
      <c r="B19" s="110">
        <v>2</v>
      </c>
      <c r="C19" s="110">
        <v>73</v>
      </c>
      <c r="D19" s="110">
        <v>263</v>
      </c>
      <c r="E19" s="110">
        <v>1</v>
      </c>
      <c r="F19" s="110">
        <v>0</v>
      </c>
      <c r="G19" s="110">
        <v>1</v>
      </c>
      <c r="H19" s="110">
        <v>2</v>
      </c>
      <c r="I19" s="110">
        <v>0</v>
      </c>
      <c r="J19" s="110">
        <v>1</v>
      </c>
      <c r="K19" s="110">
        <v>1</v>
      </c>
      <c r="L19" s="110">
        <v>3</v>
      </c>
      <c r="M19" s="110">
        <v>0</v>
      </c>
      <c r="N19" s="110">
        <v>2</v>
      </c>
      <c r="O19" s="110">
        <f t="shared" si="0"/>
        <v>349</v>
      </c>
      <c r="P19" s="110"/>
      <c r="Q19" s="110">
        <f t="shared" si="1"/>
        <v>349</v>
      </c>
      <c r="R19" s="110"/>
    </row>
    <row r="20" spans="1:18" ht="42.75">
      <c r="A20" s="124" t="s">
        <v>1773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0</v>
      </c>
      <c r="L20" s="110">
        <v>0</v>
      </c>
      <c r="M20" s="110">
        <v>0</v>
      </c>
      <c r="N20" s="110">
        <v>0</v>
      </c>
      <c r="O20" s="110">
        <f t="shared" si="0"/>
        <v>0</v>
      </c>
      <c r="P20" s="110"/>
      <c r="Q20" s="110">
        <f t="shared" si="1"/>
        <v>0</v>
      </c>
      <c r="R20" s="110"/>
    </row>
    <row r="21" spans="1:18" ht="42.75">
      <c r="A21" s="124" t="s">
        <v>1774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v>0</v>
      </c>
      <c r="N21" s="110">
        <v>0</v>
      </c>
      <c r="O21" s="110">
        <f t="shared" si="0"/>
        <v>0</v>
      </c>
      <c r="P21" s="110"/>
      <c r="Q21" s="110">
        <f t="shared" si="1"/>
        <v>0</v>
      </c>
      <c r="R21" s="110"/>
    </row>
    <row r="22" spans="1:18" ht="42.75">
      <c r="A22" s="124" t="s">
        <v>1775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f t="shared" si="0"/>
        <v>0</v>
      </c>
      <c r="P22" s="110"/>
      <c r="Q22" s="110">
        <f t="shared" si="1"/>
        <v>0</v>
      </c>
      <c r="R22" s="110"/>
    </row>
    <row r="23" spans="1:18" ht="42.75">
      <c r="A23" s="124" t="s">
        <v>1776</v>
      </c>
      <c r="B23" s="110">
        <v>0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f t="shared" si="0"/>
        <v>0</v>
      </c>
      <c r="P23" s="110"/>
      <c r="Q23" s="110">
        <f t="shared" si="1"/>
        <v>0</v>
      </c>
      <c r="R23" s="110"/>
    </row>
    <row r="24" spans="1:18" ht="42.75">
      <c r="A24" s="124" t="s">
        <v>1773</v>
      </c>
      <c r="B24" s="110">
        <f t="array" ref="B24:N35">TRANSPOSE([6]ROUND2!$C$6:$N$18)</f>
        <v>0</v>
      </c>
      <c r="C24" s="110">
        <v>73</v>
      </c>
      <c r="D24" s="110">
        <v>249</v>
      </c>
      <c r="E24" s="110">
        <v>2</v>
      </c>
      <c r="F24" s="110">
        <v>10</v>
      </c>
      <c r="G24" s="110">
        <v>1</v>
      </c>
      <c r="H24" s="110">
        <v>0</v>
      </c>
      <c r="I24" s="110">
        <v>0</v>
      </c>
      <c r="J24" s="110">
        <v>0</v>
      </c>
      <c r="K24" s="110">
        <v>0</v>
      </c>
      <c r="L24" s="110">
        <v>0</v>
      </c>
      <c r="M24" s="110">
        <v>1</v>
      </c>
      <c r="N24" s="110">
        <v>2</v>
      </c>
      <c r="O24" s="110">
        <f t="shared" si="0"/>
        <v>338</v>
      </c>
      <c r="P24" s="110"/>
      <c r="Q24" s="110">
        <f t="shared" si="1"/>
        <v>338</v>
      </c>
      <c r="R24" s="110"/>
    </row>
    <row r="25" spans="1:18" ht="42.75">
      <c r="A25" s="124" t="s">
        <v>1774</v>
      </c>
      <c r="B25" s="110">
        <v>4</v>
      </c>
      <c r="C25" s="110">
        <v>212</v>
      </c>
      <c r="D25" s="110">
        <v>17</v>
      </c>
      <c r="E25" s="110">
        <v>0</v>
      </c>
      <c r="F25" s="110">
        <v>2</v>
      </c>
      <c r="G25" s="110">
        <v>2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110">
        <v>2</v>
      </c>
      <c r="N25" s="110">
        <v>0</v>
      </c>
      <c r="O25" s="110">
        <f t="shared" si="0"/>
        <v>239</v>
      </c>
      <c r="P25" s="110"/>
      <c r="Q25" s="110">
        <f t="shared" si="1"/>
        <v>239</v>
      </c>
      <c r="R25" s="110"/>
    </row>
    <row r="26" spans="1:18" ht="42.75">
      <c r="A26" s="124" t="s">
        <v>1775</v>
      </c>
      <c r="B26" s="110">
        <v>0</v>
      </c>
      <c r="C26" s="110">
        <v>98</v>
      </c>
      <c r="D26" s="110">
        <v>83</v>
      </c>
      <c r="E26" s="110">
        <v>0</v>
      </c>
      <c r="F26" s="110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110">
        <f t="shared" si="0"/>
        <v>181</v>
      </c>
      <c r="P26" s="110"/>
      <c r="Q26" s="110">
        <f t="shared" si="1"/>
        <v>181</v>
      </c>
      <c r="R26" s="110"/>
    </row>
    <row r="27" spans="1:18" ht="42.75">
      <c r="A27" s="124" t="s">
        <v>1776</v>
      </c>
      <c r="B27" s="110">
        <v>4</v>
      </c>
      <c r="C27" s="110">
        <v>329</v>
      </c>
      <c r="D27" s="110">
        <v>232</v>
      </c>
      <c r="E27" s="110">
        <v>4</v>
      </c>
      <c r="F27" s="110">
        <v>5</v>
      </c>
      <c r="G27" s="110">
        <v>2</v>
      </c>
      <c r="H27" s="110">
        <v>2</v>
      </c>
      <c r="I27" s="110">
        <v>0</v>
      </c>
      <c r="J27" s="110">
        <v>0</v>
      </c>
      <c r="K27" s="110">
        <v>0</v>
      </c>
      <c r="L27" s="110">
        <v>2</v>
      </c>
      <c r="M27" s="110">
        <v>8</v>
      </c>
      <c r="N27" s="110">
        <v>4</v>
      </c>
      <c r="O27" s="110">
        <f t="shared" si="0"/>
        <v>592</v>
      </c>
      <c r="P27" s="110"/>
      <c r="Q27" s="110">
        <f t="shared" si="1"/>
        <v>592</v>
      </c>
      <c r="R27" s="110"/>
    </row>
    <row r="28" spans="1:18" ht="28.5">
      <c r="A28" s="124" t="s">
        <v>1777</v>
      </c>
      <c r="B28" s="110">
        <v>3</v>
      </c>
      <c r="C28" s="110">
        <v>193</v>
      </c>
      <c r="D28" s="110">
        <v>22</v>
      </c>
      <c r="E28" s="110">
        <v>0</v>
      </c>
      <c r="F28" s="110">
        <v>1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1</v>
      </c>
      <c r="M28" s="110">
        <v>1</v>
      </c>
      <c r="N28" s="110">
        <v>3</v>
      </c>
      <c r="O28" s="110">
        <f t="shared" si="0"/>
        <v>224</v>
      </c>
      <c r="P28" s="110"/>
      <c r="Q28" s="110">
        <f t="shared" si="1"/>
        <v>224</v>
      </c>
      <c r="R28" s="110"/>
    </row>
    <row r="29" spans="1:18" ht="42.75">
      <c r="A29" s="124" t="s">
        <v>1778</v>
      </c>
      <c r="B29" s="110">
        <v>3</v>
      </c>
      <c r="C29" s="110">
        <v>259</v>
      </c>
      <c r="D29" s="110">
        <v>69</v>
      </c>
      <c r="E29" s="110">
        <v>0</v>
      </c>
      <c r="F29" s="110">
        <v>2</v>
      </c>
      <c r="G29" s="110">
        <v>0</v>
      </c>
      <c r="H29" s="110">
        <v>0</v>
      </c>
      <c r="I29" s="110">
        <v>0</v>
      </c>
      <c r="J29" s="110">
        <v>1</v>
      </c>
      <c r="K29" s="110">
        <v>0</v>
      </c>
      <c r="L29" s="110">
        <v>0</v>
      </c>
      <c r="M29" s="110">
        <v>0</v>
      </c>
      <c r="N29" s="110">
        <v>2</v>
      </c>
      <c r="O29" s="110">
        <f t="shared" si="0"/>
        <v>336</v>
      </c>
      <c r="P29" s="110"/>
      <c r="Q29" s="110">
        <f t="shared" si="1"/>
        <v>336</v>
      </c>
      <c r="R29" s="110"/>
    </row>
    <row r="30" spans="1:18" ht="28.5">
      <c r="A30" s="124" t="s">
        <v>1779</v>
      </c>
      <c r="B30" s="110">
        <v>2</v>
      </c>
      <c r="C30" s="110">
        <v>143</v>
      </c>
      <c r="D30" s="110">
        <v>12</v>
      </c>
      <c r="E30" s="110">
        <v>1</v>
      </c>
      <c r="F30" s="110">
        <v>9</v>
      </c>
      <c r="G30" s="110">
        <v>0</v>
      </c>
      <c r="H30" s="110">
        <v>0</v>
      </c>
      <c r="I30" s="110">
        <v>0</v>
      </c>
      <c r="J30" s="110">
        <v>0</v>
      </c>
      <c r="K30" s="110">
        <v>0</v>
      </c>
      <c r="L30" s="110">
        <v>0</v>
      </c>
      <c r="M30" s="110">
        <v>3</v>
      </c>
      <c r="N30" s="110">
        <v>0</v>
      </c>
      <c r="O30" s="110">
        <f t="shared" si="0"/>
        <v>170</v>
      </c>
      <c r="P30" s="110"/>
      <c r="Q30" s="110">
        <f t="shared" si="1"/>
        <v>170</v>
      </c>
      <c r="R30" s="110"/>
    </row>
    <row r="31" spans="1:18" ht="42.75">
      <c r="A31" s="124" t="s">
        <v>1780</v>
      </c>
      <c r="B31" s="110">
        <v>2</v>
      </c>
      <c r="C31" s="110">
        <v>226</v>
      </c>
      <c r="D31" s="110">
        <v>42</v>
      </c>
      <c r="E31" s="110">
        <v>0</v>
      </c>
      <c r="F31" s="110">
        <v>1</v>
      </c>
      <c r="G31" s="110">
        <v>0</v>
      </c>
      <c r="H31" s="110">
        <v>0</v>
      </c>
      <c r="I31" s="110">
        <v>0</v>
      </c>
      <c r="J31" s="110">
        <v>0</v>
      </c>
      <c r="K31" s="110">
        <v>0</v>
      </c>
      <c r="L31" s="110">
        <v>0</v>
      </c>
      <c r="M31" s="110">
        <v>1</v>
      </c>
      <c r="N31" s="110">
        <v>1</v>
      </c>
      <c r="O31" s="110">
        <f t="shared" si="0"/>
        <v>273</v>
      </c>
      <c r="P31" s="110"/>
      <c r="Q31" s="110">
        <f t="shared" si="1"/>
        <v>273</v>
      </c>
      <c r="R31" s="110"/>
    </row>
    <row r="32" spans="1:18" ht="42.75">
      <c r="A32" s="124" t="s">
        <v>1781</v>
      </c>
      <c r="B32" s="110">
        <v>0</v>
      </c>
      <c r="C32" s="110">
        <v>0</v>
      </c>
      <c r="D32" s="110">
        <v>0</v>
      </c>
      <c r="E32" s="110">
        <v>0</v>
      </c>
      <c r="F32" s="110">
        <v>0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  <c r="O32" s="110">
        <f t="shared" si="0"/>
        <v>0</v>
      </c>
      <c r="P32" s="110"/>
      <c r="Q32" s="110">
        <f t="shared" si="1"/>
        <v>0</v>
      </c>
      <c r="R32" s="110"/>
    </row>
    <row r="33" spans="1:18">
      <c r="A33" s="124"/>
      <c r="B33" s="110">
        <v>0</v>
      </c>
      <c r="C33" s="110">
        <v>0</v>
      </c>
      <c r="D33" s="110">
        <v>0</v>
      </c>
      <c r="E33" s="110">
        <v>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f t="shared" si="0"/>
        <v>0</v>
      </c>
      <c r="P33" s="110"/>
      <c r="Q33" s="110">
        <f t="shared" si="1"/>
        <v>0</v>
      </c>
      <c r="R33" s="110"/>
    </row>
    <row r="34" spans="1:18">
      <c r="A34" s="124"/>
      <c r="B34" s="110">
        <v>0</v>
      </c>
      <c r="C34" s="110">
        <v>0</v>
      </c>
      <c r="D34" s="110">
        <v>0</v>
      </c>
      <c r="E34" s="110">
        <v>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f t="shared" si="0"/>
        <v>0</v>
      </c>
      <c r="P34" s="110"/>
      <c r="Q34" s="110">
        <f t="shared" si="1"/>
        <v>0</v>
      </c>
      <c r="R34" s="110"/>
    </row>
    <row r="35" spans="1:18">
      <c r="A35" s="124"/>
      <c r="B35" s="110">
        <v>0</v>
      </c>
      <c r="C35" s="110">
        <v>0</v>
      </c>
      <c r="D35" s="110">
        <v>0</v>
      </c>
      <c r="E35" s="110">
        <v>0</v>
      </c>
      <c r="F35" s="110">
        <v>0</v>
      </c>
      <c r="G35" s="110">
        <v>0</v>
      </c>
      <c r="H35" s="110">
        <v>0</v>
      </c>
      <c r="I35" s="110">
        <v>0</v>
      </c>
      <c r="J35" s="110">
        <v>0</v>
      </c>
      <c r="K35" s="110">
        <v>0</v>
      </c>
      <c r="L35" s="110">
        <v>0</v>
      </c>
      <c r="M35" s="110">
        <v>0</v>
      </c>
      <c r="N35" s="110">
        <v>0</v>
      </c>
      <c r="O35" s="110">
        <f t="shared" si="0"/>
        <v>0</v>
      </c>
      <c r="P35" s="110"/>
      <c r="Q35" s="110">
        <f t="shared" si="1"/>
        <v>0</v>
      </c>
      <c r="R35" s="110"/>
    </row>
    <row r="36" spans="1:18" ht="42.75">
      <c r="A36" s="124" t="s">
        <v>1781</v>
      </c>
      <c r="B36" s="110">
        <f t="array" ref="B36:N47">TRANSPOSE([6]ROUND3!$C$6:$N$18)</f>
        <v>8</v>
      </c>
      <c r="C36" s="110">
        <v>334</v>
      </c>
      <c r="D36" s="110">
        <v>40</v>
      </c>
      <c r="E36" s="110">
        <v>1</v>
      </c>
      <c r="F36" s="110">
        <v>1</v>
      </c>
      <c r="G36" s="110">
        <v>1</v>
      </c>
      <c r="H36" s="110">
        <v>0</v>
      </c>
      <c r="I36" s="110">
        <v>1</v>
      </c>
      <c r="J36" s="110">
        <v>1</v>
      </c>
      <c r="K36" s="110">
        <v>2</v>
      </c>
      <c r="L36" s="110">
        <v>3</v>
      </c>
      <c r="M36" s="110">
        <v>13</v>
      </c>
      <c r="N36" s="110">
        <v>1</v>
      </c>
      <c r="O36" s="110">
        <f t="shared" si="0"/>
        <v>406</v>
      </c>
      <c r="P36" s="110"/>
      <c r="Q36" s="110">
        <f t="shared" si="1"/>
        <v>406</v>
      </c>
      <c r="R36" s="110"/>
    </row>
    <row r="37" spans="1:18" ht="28.5">
      <c r="A37" s="124" t="s">
        <v>1782</v>
      </c>
      <c r="B37" s="110">
        <v>5</v>
      </c>
      <c r="C37" s="110">
        <v>256</v>
      </c>
      <c r="D37" s="110">
        <v>21</v>
      </c>
      <c r="E37" s="110">
        <v>1</v>
      </c>
      <c r="F37" s="110">
        <v>8</v>
      </c>
      <c r="G37" s="110">
        <v>0</v>
      </c>
      <c r="H37" s="110">
        <v>0</v>
      </c>
      <c r="I37" s="110">
        <v>0</v>
      </c>
      <c r="J37" s="110">
        <v>0</v>
      </c>
      <c r="K37" s="110">
        <v>2</v>
      </c>
      <c r="L37" s="110">
        <v>1</v>
      </c>
      <c r="M37" s="110">
        <v>5</v>
      </c>
      <c r="N37" s="110">
        <v>1</v>
      </c>
      <c r="O37" s="110">
        <f t="shared" si="0"/>
        <v>300</v>
      </c>
      <c r="P37" s="110"/>
      <c r="Q37" s="110">
        <f t="shared" si="1"/>
        <v>300</v>
      </c>
      <c r="R37" s="110"/>
    </row>
    <row r="38" spans="1:18">
      <c r="A38" s="124" t="s">
        <v>1783</v>
      </c>
      <c r="B38" s="110">
        <v>1</v>
      </c>
      <c r="C38" s="110">
        <v>218</v>
      </c>
      <c r="D38" s="110">
        <v>8</v>
      </c>
      <c r="E38" s="110">
        <v>0</v>
      </c>
      <c r="F38" s="110">
        <v>2</v>
      </c>
      <c r="G38" s="110">
        <v>0</v>
      </c>
      <c r="H38" s="110">
        <v>0</v>
      </c>
      <c r="I38" s="110">
        <v>0</v>
      </c>
      <c r="J38" s="110">
        <v>0</v>
      </c>
      <c r="K38" s="110">
        <v>0</v>
      </c>
      <c r="L38" s="110">
        <v>0</v>
      </c>
      <c r="M38" s="110">
        <v>1</v>
      </c>
      <c r="N38" s="110">
        <v>1</v>
      </c>
      <c r="O38" s="110">
        <f t="shared" si="0"/>
        <v>231</v>
      </c>
      <c r="P38" s="110"/>
      <c r="Q38" s="110">
        <f t="shared" si="1"/>
        <v>231</v>
      </c>
      <c r="R38" s="110"/>
    </row>
    <row r="39" spans="1:18" ht="42.75">
      <c r="A39" s="124" t="s">
        <v>1784</v>
      </c>
      <c r="B39" s="110">
        <v>2</v>
      </c>
      <c r="C39" s="110">
        <v>412</v>
      </c>
      <c r="D39" s="110">
        <v>121</v>
      </c>
      <c r="E39" s="110">
        <v>3</v>
      </c>
      <c r="F39" s="110">
        <v>4</v>
      </c>
      <c r="G39" s="110">
        <v>0</v>
      </c>
      <c r="H39" s="110">
        <v>0</v>
      </c>
      <c r="I39" s="110">
        <v>1</v>
      </c>
      <c r="J39" s="110">
        <v>0</v>
      </c>
      <c r="K39" s="110">
        <v>1</v>
      </c>
      <c r="L39" s="110">
        <v>1</v>
      </c>
      <c r="M39" s="110">
        <v>0</v>
      </c>
      <c r="N39" s="110">
        <v>1</v>
      </c>
      <c r="O39" s="110">
        <f t="shared" si="0"/>
        <v>546</v>
      </c>
      <c r="P39" s="110"/>
      <c r="Q39" s="110">
        <f t="shared" si="1"/>
        <v>546</v>
      </c>
      <c r="R39" s="110"/>
    </row>
    <row r="40" spans="1:18" ht="42.75">
      <c r="A40" s="124" t="s">
        <v>1785</v>
      </c>
      <c r="B40" s="110">
        <v>1</v>
      </c>
      <c r="C40" s="110">
        <v>259</v>
      </c>
      <c r="D40" s="110">
        <v>62</v>
      </c>
      <c r="E40" s="110">
        <v>2</v>
      </c>
      <c r="F40" s="110">
        <v>13</v>
      </c>
      <c r="G40" s="110">
        <v>0</v>
      </c>
      <c r="H40" s="110">
        <v>1</v>
      </c>
      <c r="I40" s="110">
        <v>1</v>
      </c>
      <c r="J40" s="110">
        <v>0</v>
      </c>
      <c r="K40" s="110">
        <v>0</v>
      </c>
      <c r="L40" s="110">
        <v>1</v>
      </c>
      <c r="M40" s="110">
        <v>1</v>
      </c>
      <c r="N40" s="110">
        <v>1</v>
      </c>
      <c r="O40" s="110">
        <f t="shared" si="0"/>
        <v>342</v>
      </c>
      <c r="P40" s="110"/>
      <c r="Q40" s="110">
        <f t="shared" si="1"/>
        <v>342</v>
      </c>
      <c r="R40" s="110"/>
    </row>
    <row r="41" spans="1:18" ht="28.5">
      <c r="A41" s="124" t="s">
        <v>1786</v>
      </c>
      <c r="B41" s="110">
        <v>3</v>
      </c>
      <c r="C41" s="110">
        <v>491</v>
      </c>
      <c r="D41" s="110">
        <v>122</v>
      </c>
      <c r="E41" s="110">
        <v>5</v>
      </c>
      <c r="F41" s="110">
        <v>19</v>
      </c>
      <c r="G41" s="110">
        <v>3</v>
      </c>
      <c r="H41" s="110">
        <v>0</v>
      </c>
      <c r="I41" s="110">
        <v>0</v>
      </c>
      <c r="J41" s="110">
        <v>1</v>
      </c>
      <c r="K41" s="110">
        <v>1</v>
      </c>
      <c r="L41" s="110">
        <v>0</v>
      </c>
      <c r="M41" s="110">
        <v>3</v>
      </c>
      <c r="N41" s="110">
        <v>3</v>
      </c>
      <c r="O41" s="110">
        <f t="shared" si="0"/>
        <v>651</v>
      </c>
      <c r="P41" s="110"/>
      <c r="Q41" s="110">
        <f t="shared" si="1"/>
        <v>651</v>
      </c>
      <c r="R41" s="110"/>
    </row>
    <row r="42" spans="1:18">
      <c r="A42" s="124" t="s">
        <v>1787</v>
      </c>
      <c r="B42" s="110">
        <v>1</v>
      </c>
      <c r="C42" s="110">
        <v>611</v>
      </c>
      <c r="D42" s="110">
        <v>38</v>
      </c>
      <c r="E42" s="110">
        <v>10</v>
      </c>
      <c r="F42" s="110">
        <v>22</v>
      </c>
      <c r="G42" s="110">
        <v>0</v>
      </c>
      <c r="H42" s="110">
        <v>0</v>
      </c>
      <c r="I42" s="110">
        <v>0</v>
      </c>
      <c r="J42" s="110">
        <v>0</v>
      </c>
      <c r="K42" s="110">
        <v>0</v>
      </c>
      <c r="L42" s="110">
        <v>1</v>
      </c>
      <c r="M42" s="110">
        <v>1</v>
      </c>
      <c r="N42" s="110">
        <v>1</v>
      </c>
      <c r="O42" s="110">
        <f t="shared" si="0"/>
        <v>685</v>
      </c>
      <c r="P42" s="110"/>
      <c r="Q42" s="110">
        <f t="shared" si="1"/>
        <v>685</v>
      </c>
      <c r="R42" s="110"/>
    </row>
    <row r="43" spans="1:18" ht="28.5">
      <c r="A43" s="124" t="s">
        <v>1788</v>
      </c>
      <c r="B43" s="110">
        <v>3</v>
      </c>
      <c r="C43" s="110">
        <v>438</v>
      </c>
      <c r="D43" s="110">
        <v>27</v>
      </c>
      <c r="E43" s="110">
        <v>2</v>
      </c>
      <c r="F43" s="110">
        <v>0</v>
      </c>
      <c r="G43" s="110">
        <v>1</v>
      </c>
      <c r="H43" s="110">
        <v>0</v>
      </c>
      <c r="I43" s="110">
        <v>0</v>
      </c>
      <c r="J43" s="110">
        <v>0</v>
      </c>
      <c r="K43" s="110">
        <v>0</v>
      </c>
      <c r="L43" s="110">
        <v>2</v>
      </c>
      <c r="M43" s="110">
        <v>1</v>
      </c>
      <c r="N43" s="110">
        <v>6</v>
      </c>
      <c r="O43" s="110">
        <f t="shared" si="0"/>
        <v>480</v>
      </c>
      <c r="P43" s="110"/>
      <c r="Q43" s="110">
        <f t="shared" si="1"/>
        <v>480</v>
      </c>
      <c r="R43" s="110"/>
    </row>
    <row r="44" spans="1:18" ht="42.75">
      <c r="A44" s="124" t="s">
        <v>1789</v>
      </c>
      <c r="B44" s="110">
        <v>0</v>
      </c>
      <c r="C44" s="110">
        <v>0</v>
      </c>
      <c r="D44" s="110">
        <v>0</v>
      </c>
      <c r="E44" s="110">
        <v>0</v>
      </c>
      <c r="F44" s="110">
        <v>0</v>
      </c>
      <c r="G44" s="110">
        <v>0</v>
      </c>
      <c r="H44" s="110">
        <v>0</v>
      </c>
      <c r="I44" s="110">
        <v>0</v>
      </c>
      <c r="J44" s="110">
        <v>0</v>
      </c>
      <c r="K44" s="110">
        <v>0</v>
      </c>
      <c r="L44" s="110">
        <v>0</v>
      </c>
      <c r="M44" s="110">
        <v>0</v>
      </c>
      <c r="N44" s="110">
        <v>0</v>
      </c>
      <c r="O44" s="110">
        <f t="shared" si="0"/>
        <v>0</v>
      </c>
      <c r="P44" s="110"/>
      <c r="Q44" s="110">
        <f t="shared" si="1"/>
        <v>0</v>
      </c>
      <c r="R44" s="110"/>
    </row>
    <row r="45" spans="1:18" ht="42.75">
      <c r="A45" s="124" t="s">
        <v>1790</v>
      </c>
      <c r="B45" s="110">
        <v>0</v>
      </c>
      <c r="C45" s="110">
        <v>0</v>
      </c>
      <c r="D45" s="110">
        <v>0</v>
      </c>
      <c r="E45" s="110">
        <v>0</v>
      </c>
      <c r="F45" s="110">
        <v>0</v>
      </c>
      <c r="G45" s="110">
        <v>0</v>
      </c>
      <c r="H45" s="110">
        <v>0</v>
      </c>
      <c r="I45" s="110">
        <v>0</v>
      </c>
      <c r="J45" s="110">
        <v>0</v>
      </c>
      <c r="K45" s="110">
        <v>0</v>
      </c>
      <c r="L45" s="110">
        <v>0</v>
      </c>
      <c r="M45" s="110">
        <v>0</v>
      </c>
      <c r="N45" s="110">
        <v>0</v>
      </c>
      <c r="O45" s="110">
        <f t="shared" si="0"/>
        <v>0</v>
      </c>
      <c r="P45" s="110"/>
      <c r="Q45" s="110">
        <f t="shared" si="1"/>
        <v>0</v>
      </c>
      <c r="R45" s="110"/>
    </row>
    <row r="46" spans="1:18" ht="42.75">
      <c r="A46" s="124" t="s">
        <v>1791</v>
      </c>
      <c r="B46" s="110">
        <v>0</v>
      </c>
      <c r="C46" s="110">
        <v>0</v>
      </c>
      <c r="D46" s="110">
        <v>0</v>
      </c>
      <c r="E46" s="110">
        <v>0</v>
      </c>
      <c r="F46" s="110">
        <v>0</v>
      </c>
      <c r="G46" s="110">
        <v>0</v>
      </c>
      <c r="H46" s="110">
        <v>0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0</v>
      </c>
      <c r="O46" s="110">
        <f t="shared" si="0"/>
        <v>0</v>
      </c>
      <c r="P46" s="110"/>
      <c r="Q46" s="110">
        <f t="shared" si="1"/>
        <v>0</v>
      </c>
      <c r="R46" s="110"/>
    </row>
    <row r="47" spans="1:18" ht="42.75">
      <c r="A47" s="124" t="s">
        <v>1792</v>
      </c>
      <c r="B47" s="110">
        <v>0</v>
      </c>
      <c r="C47" s="110">
        <v>0</v>
      </c>
      <c r="D47" s="110">
        <v>0</v>
      </c>
      <c r="E47" s="110">
        <v>0</v>
      </c>
      <c r="F47" s="110">
        <v>0</v>
      </c>
      <c r="G47" s="110">
        <v>0</v>
      </c>
      <c r="H47" s="110">
        <v>0</v>
      </c>
      <c r="I47" s="110">
        <v>0</v>
      </c>
      <c r="J47" s="110">
        <v>0</v>
      </c>
      <c r="K47" s="110">
        <v>0</v>
      </c>
      <c r="L47" s="110">
        <v>0</v>
      </c>
      <c r="M47" s="110">
        <v>0</v>
      </c>
      <c r="N47" s="110">
        <v>0</v>
      </c>
      <c r="O47" s="110">
        <f t="shared" si="0"/>
        <v>0</v>
      </c>
      <c r="P47" s="110"/>
      <c r="Q47" s="110">
        <f t="shared" si="1"/>
        <v>0</v>
      </c>
      <c r="R47" s="110"/>
    </row>
    <row r="48" spans="1:18" ht="42.75">
      <c r="A48" s="124" t="s">
        <v>1789</v>
      </c>
      <c r="B48" s="110">
        <f t="array" ref="B48:N59">TRANSPOSE([6]ROUND4!$C$6:$N$18)</f>
        <v>3</v>
      </c>
      <c r="C48" s="110">
        <v>415</v>
      </c>
      <c r="D48" s="110">
        <v>2</v>
      </c>
      <c r="E48" s="110">
        <v>1</v>
      </c>
      <c r="F48" s="110">
        <v>1</v>
      </c>
      <c r="G48" s="110">
        <v>0</v>
      </c>
      <c r="H48" s="110">
        <v>0</v>
      </c>
      <c r="I48" s="110">
        <v>0</v>
      </c>
      <c r="J48" s="110">
        <v>0</v>
      </c>
      <c r="K48" s="110">
        <v>0</v>
      </c>
      <c r="L48" s="110">
        <v>0</v>
      </c>
      <c r="M48" s="110">
        <v>1</v>
      </c>
      <c r="N48" s="110">
        <v>1</v>
      </c>
      <c r="O48" s="110">
        <f t="shared" si="0"/>
        <v>424</v>
      </c>
      <c r="P48" s="110"/>
      <c r="Q48" s="110">
        <f t="shared" si="1"/>
        <v>424</v>
      </c>
      <c r="R48" s="110"/>
    </row>
    <row r="49" spans="1:18" ht="42.75">
      <c r="A49" s="124" t="s">
        <v>1790</v>
      </c>
      <c r="B49" s="110">
        <v>0</v>
      </c>
      <c r="C49" s="110">
        <v>304</v>
      </c>
      <c r="D49" s="110">
        <v>7</v>
      </c>
      <c r="E49" s="110">
        <v>1</v>
      </c>
      <c r="F49" s="110">
        <v>1</v>
      </c>
      <c r="G49" s="110">
        <v>0</v>
      </c>
      <c r="H49" s="110">
        <v>0</v>
      </c>
      <c r="I49" s="110">
        <v>0</v>
      </c>
      <c r="J49" s="110">
        <v>0</v>
      </c>
      <c r="K49" s="110">
        <v>0</v>
      </c>
      <c r="L49" s="110">
        <v>0</v>
      </c>
      <c r="M49" s="110">
        <v>0</v>
      </c>
      <c r="N49" s="110">
        <v>0</v>
      </c>
      <c r="O49" s="110">
        <f t="shared" si="0"/>
        <v>313</v>
      </c>
      <c r="P49" s="110"/>
      <c r="Q49" s="110">
        <f t="shared" si="1"/>
        <v>313</v>
      </c>
      <c r="R49" s="110"/>
    </row>
    <row r="50" spans="1:18" ht="42.75">
      <c r="A50" s="124" t="s">
        <v>1791</v>
      </c>
      <c r="B50" s="110">
        <v>1</v>
      </c>
      <c r="C50" s="110">
        <v>374</v>
      </c>
      <c r="D50" s="110">
        <v>10</v>
      </c>
      <c r="E50" s="110">
        <v>1</v>
      </c>
      <c r="F50" s="110">
        <v>1</v>
      </c>
      <c r="G50" s="110">
        <v>0</v>
      </c>
      <c r="H50" s="110">
        <v>0</v>
      </c>
      <c r="I50" s="110">
        <v>0</v>
      </c>
      <c r="J50" s="110">
        <v>0</v>
      </c>
      <c r="K50" s="110">
        <v>0</v>
      </c>
      <c r="L50" s="110">
        <v>0</v>
      </c>
      <c r="M50" s="110">
        <v>1</v>
      </c>
      <c r="N50" s="110">
        <v>0</v>
      </c>
      <c r="O50" s="110">
        <f t="shared" si="0"/>
        <v>388</v>
      </c>
      <c r="P50" s="110"/>
      <c r="Q50" s="110">
        <f t="shared" si="1"/>
        <v>388</v>
      </c>
      <c r="R50" s="110"/>
    </row>
    <row r="51" spans="1:18" ht="42.75">
      <c r="A51" s="124" t="s">
        <v>1792</v>
      </c>
      <c r="B51" s="110">
        <v>1</v>
      </c>
      <c r="C51" s="110">
        <v>153</v>
      </c>
      <c r="D51" s="110">
        <v>7</v>
      </c>
      <c r="E51" s="110">
        <v>0</v>
      </c>
      <c r="F51" s="110">
        <v>1</v>
      </c>
      <c r="G51" s="110">
        <v>0</v>
      </c>
      <c r="H51" s="110">
        <v>0</v>
      </c>
      <c r="I51" s="110">
        <v>0</v>
      </c>
      <c r="J51" s="110">
        <v>0</v>
      </c>
      <c r="K51" s="110">
        <v>1</v>
      </c>
      <c r="L51" s="110">
        <v>0</v>
      </c>
      <c r="M51" s="110">
        <v>2</v>
      </c>
      <c r="N51" s="110">
        <v>0</v>
      </c>
      <c r="O51" s="110">
        <f t="shared" si="0"/>
        <v>165</v>
      </c>
      <c r="P51" s="110"/>
      <c r="Q51" s="110">
        <f t="shared" si="1"/>
        <v>165</v>
      </c>
      <c r="R51" s="110"/>
    </row>
    <row r="52" spans="1:18">
      <c r="A52" s="124" t="s">
        <v>1793</v>
      </c>
      <c r="B52" s="110">
        <v>0</v>
      </c>
      <c r="C52" s="110">
        <v>274</v>
      </c>
      <c r="D52" s="110">
        <v>43</v>
      </c>
      <c r="E52" s="110">
        <v>1</v>
      </c>
      <c r="F52" s="110">
        <v>1</v>
      </c>
      <c r="G52" s="110">
        <v>0</v>
      </c>
      <c r="H52" s="110">
        <v>0</v>
      </c>
      <c r="I52" s="110">
        <v>0</v>
      </c>
      <c r="J52" s="110">
        <v>0</v>
      </c>
      <c r="K52" s="110">
        <v>0</v>
      </c>
      <c r="L52" s="110">
        <v>1</v>
      </c>
      <c r="M52" s="110">
        <v>0</v>
      </c>
      <c r="N52" s="110">
        <v>0</v>
      </c>
      <c r="O52" s="110">
        <f t="shared" si="0"/>
        <v>320</v>
      </c>
      <c r="P52" s="110"/>
      <c r="Q52" s="110">
        <f t="shared" si="1"/>
        <v>320</v>
      </c>
      <c r="R52" s="110"/>
    </row>
    <row r="53" spans="1:18" ht="28.5">
      <c r="A53" s="124" t="s">
        <v>1794</v>
      </c>
      <c r="B53" s="110">
        <v>0</v>
      </c>
      <c r="C53" s="110">
        <v>306</v>
      </c>
      <c r="D53" s="110">
        <v>105</v>
      </c>
      <c r="E53" s="110">
        <v>1</v>
      </c>
      <c r="F53" s="110">
        <v>0</v>
      </c>
      <c r="G53" s="110">
        <v>0</v>
      </c>
      <c r="H53" s="110">
        <v>1</v>
      </c>
      <c r="I53" s="110">
        <v>0</v>
      </c>
      <c r="J53" s="110">
        <v>0</v>
      </c>
      <c r="K53" s="110">
        <v>1</v>
      </c>
      <c r="L53" s="110">
        <v>2</v>
      </c>
      <c r="M53" s="110">
        <v>7</v>
      </c>
      <c r="N53" s="110">
        <v>2</v>
      </c>
      <c r="O53" s="110">
        <f t="shared" si="0"/>
        <v>425</v>
      </c>
      <c r="P53" s="110"/>
      <c r="Q53" s="110">
        <f t="shared" si="1"/>
        <v>425</v>
      </c>
      <c r="R53" s="110"/>
    </row>
    <row r="54" spans="1:18" ht="42.75">
      <c r="A54" s="124" t="s">
        <v>1795</v>
      </c>
      <c r="B54" s="110">
        <v>2</v>
      </c>
      <c r="C54" s="110">
        <v>399</v>
      </c>
      <c r="D54" s="110">
        <v>13</v>
      </c>
      <c r="E54" s="110">
        <v>2</v>
      </c>
      <c r="F54" s="110">
        <v>2</v>
      </c>
      <c r="G54" s="110">
        <v>0</v>
      </c>
      <c r="H54" s="110">
        <v>0</v>
      </c>
      <c r="I54" s="110">
        <v>1</v>
      </c>
      <c r="J54" s="110">
        <v>0</v>
      </c>
      <c r="K54" s="110">
        <v>0</v>
      </c>
      <c r="L54" s="110">
        <v>0</v>
      </c>
      <c r="M54" s="110">
        <v>4</v>
      </c>
      <c r="N54" s="110">
        <v>2</v>
      </c>
      <c r="O54" s="110">
        <f t="shared" si="0"/>
        <v>425</v>
      </c>
      <c r="P54" s="110"/>
      <c r="Q54" s="110">
        <f t="shared" si="1"/>
        <v>425</v>
      </c>
      <c r="R54" s="110"/>
    </row>
    <row r="55" spans="1:18" ht="28.5">
      <c r="A55" s="124" t="s">
        <v>1796</v>
      </c>
      <c r="B55" s="110">
        <v>3</v>
      </c>
      <c r="C55" s="110">
        <v>215</v>
      </c>
      <c r="D55" s="110">
        <v>24</v>
      </c>
      <c r="E55" s="110">
        <v>1</v>
      </c>
      <c r="F55" s="110">
        <v>0</v>
      </c>
      <c r="G55" s="110">
        <v>1</v>
      </c>
      <c r="H55" s="110">
        <v>0</v>
      </c>
      <c r="I55" s="110">
        <v>0</v>
      </c>
      <c r="J55" s="110">
        <v>0</v>
      </c>
      <c r="K55" s="110">
        <v>0</v>
      </c>
      <c r="L55" s="110">
        <v>0</v>
      </c>
      <c r="M55" s="110">
        <v>5</v>
      </c>
      <c r="N55" s="110">
        <v>0</v>
      </c>
      <c r="O55" s="110">
        <f t="shared" si="0"/>
        <v>249</v>
      </c>
      <c r="P55" s="110"/>
      <c r="Q55" s="110">
        <f t="shared" si="1"/>
        <v>249</v>
      </c>
      <c r="R55" s="110"/>
    </row>
    <row r="56" spans="1:18">
      <c r="A56" s="124"/>
      <c r="B56" s="110">
        <v>0</v>
      </c>
      <c r="C56" s="110">
        <v>0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0">
        <v>0</v>
      </c>
      <c r="N56" s="110">
        <v>0</v>
      </c>
      <c r="O56" s="110">
        <f t="shared" si="0"/>
        <v>0</v>
      </c>
      <c r="P56" s="110"/>
      <c r="Q56" s="110">
        <f t="shared" si="1"/>
        <v>0</v>
      </c>
      <c r="R56" s="110"/>
    </row>
    <row r="57" spans="1:18">
      <c r="A57" s="124"/>
      <c r="B57" s="110">
        <v>0</v>
      </c>
      <c r="C57" s="110">
        <v>0</v>
      </c>
      <c r="D57" s="110">
        <v>0</v>
      </c>
      <c r="E57" s="110">
        <v>0</v>
      </c>
      <c r="F57" s="110">
        <v>0</v>
      </c>
      <c r="G57" s="110">
        <v>0</v>
      </c>
      <c r="H57" s="110">
        <v>0</v>
      </c>
      <c r="I57" s="110">
        <v>0</v>
      </c>
      <c r="J57" s="110">
        <v>0</v>
      </c>
      <c r="K57" s="110">
        <v>0</v>
      </c>
      <c r="L57" s="110">
        <v>0</v>
      </c>
      <c r="M57" s="110">
        <v>0</v>
      </c>
      <c r="N57" s="110">
        <v>0</v>
      </c>
      <c r="O57" s="110">
        <f t="shared" si="0"/>
        <v>0</v>
      </c>
      <c r="P57" s="110"/>
      <c r="Q57" s="110">
        <f t="shared" si="1"/>
        <v>0</v>
      </c>
      <c r="R57" s="110"/>
    </row>
    <row r="58" spans="1:18">
      <c r="A58" s="124"/>
      <c r="B58" s="110">
        <v>0</v>
      </c>
      <c r="C58" s="110">
        <v>0</v>
      </c>
      <c r="D58" s="110">
        <v>0</v>
      </c>
      <c r="E58" s="110">
        <v>0</v>
      </c>
      <c r="F58" s="110">
        <v>0</v>
      </c>
      <c r="G58" s="110">
        <v>0</v>
      </c>
      <c r="H58" s="110">
        <v>0</v>
      </c>
      <c r="I58" s="110">
        <v>0</v>
      </c>
      <c r="J58" s="110">
        <v>0</v>
      </c>
      <c r="K58" s="110">
        <v>0</v>
      </c>
      <c r="L58" s="110">
        <v>0</v>
      </c>
      <c r="M58" s="110">
        <v>0</v>
      </c>
      <c r="N58" s="110">
        <v>0</v>
      </c>
      <c r="O58" s="110">
        <f t="shared" si="0"/>
        <v>0</v>
      </c>
      <c r="P58" s="110"/>
      <c r="Q58" s="110">
        <f t="shared" si="1"/>
        <v>0</v>
      </c>
      <c r="R58" s="110"/>
    </row>
    <row r="59" spans="1:18">
      <c r="A59" s="124"/>
      <c r="B59" s="110">
        <v>0</v>
      </c>
      <c r="C59" s="110">
        <v>0</v>
      </c>
      <c r="D59" s="110">
        <v>0</v>
      </c>
      <c r="E59" s="110">
        <v>0</v>
      </c>
      <c r="F59" s="110">
        <v>0</v>
      </c>
      <c r="G59" s="110">
        <v>0</v>
      </c>
      <c r="H59" s="110">
        <v>0</v>
      </c>
      <c r="I59" s="110">
        <v>0</v>
      </c>
      <c r="J59" s="110">
        <v>0</v>
      </c>
      <c r="K59" s="110">
        <v>0</v>
      </c>
      <c r="L59" s="110">
        <v>0</v>
      </c>
      <c r="M59" s="110">
        <v>0</v>
      </c>
      <c r="N59" s="110">
        <v>0</v>
      </c>
      <c r="O59" s="110">
        <f t="shared" si="0"/>
        <v>0</v>
      </c>
      <c r="P59" s="110"/>
      <c r="Q59" s="110">
        <f t="shared" si="1"/>
        <v>0</v>
      </c>
      <c r="R59" s="110"/>
    </row>
    <row r="60" spans="1:18" ht="42.75">
      <c r="A60" s="124" t="s">
        <v>1797</v>
      </c>
      <c r="B60" s="110">
        <f t="array" ref="B60:N71">TRANSPOSE([6]ROUND5!$C$6:$N$18)</f>
        <v>1</v>
      </c>
      <c r="C60" s="110">
        <v>79</v>
      </c>
      <c r="D60" s="110">
        <v>89</v>
      </c>
      <c r="E60" s="110">
        <v>3</v>
      </c>
      <c r="F60" s="110">
        <v>3</v>
      </c>
      <c r="G60" s="110">
        <v>1</v>
      </c>
      <c r="H60" s="110">
        <v>1</v>
      </c>
      <c r="I60" s="110">
        <v>0</v>
      </c>
      <c r="J60" s="110">
        <v>0</v>
      </c>
      <c r="K60" s="110">
        <v>0</v>
      </c>
      <c r="L60" s="110">
        <v>3</v>
      </c>
      <c r="M60" s="110">
        <v>3</v>
      </c>
      <c r="N60" s="110">
        <v>2</v>
      </c>
      <c r="O60" s="110">
        <f t="shared" si="0"/>
        <v>185</v>
      </c>
      <c r="P60" s="110"/>
      <c r="Q60" s="110">
        <f t="shared" si="1"/>
        <v>185</v>
      </c>
      <c r="R60" s="110"/>
    </row>
    <row r="61" spans="1:18" ht="28.5">
      <c r="A61" s="124" t="s">
        <v>1798</v>
      </c>
      <c r="B61" s="110">
        <v>1</v>
      </c>
      <c r="C61" s="110">
        <v>243</v>
      </c>
      <c r="D61" s="110">
        <v>4</v>
      </c>
      <c r="E61" s="110">
        <v>2</v>
      </c>
      <c r="F61" s="110">
        <v>0</v>
      </c>
      <c r="G61" s="110">
        <v>0</v>
      </c>
      <c r="H61" s="110">
        <v>0</v>
      </c>
      <c r="I61" s="110">
        <v>0</v>
      </c>
      <c r="J61" s="110">
        <v>0</v>
      </c>
      <c r="K61" s="110">
        <v>0</v>
      </c>
      <c r="L61" s="110">
        <v>0</v>
      </c>
      <c r="M61" s="110">
        <v>0</v>
      </c>
      <c r="N61" s="110">
        <v>2</v>
      </c>
      <c r="O61" s="110">
        <f t="shared" si="0"/>
        <v>252</v>
      </c>
      <c r="P61" s="110"/>
      <c r="Q61" s="110">
        <f t="shared" si="1"/>
        <v>252</v>
      </c>
      <c r="R61" s="110"/>
    </row>
    <row r="62" spans="1:18" ht="28.5">
      <c r="A62" s="124" t="s">
        <v>1799</v>
      </c>
      <c r="B62" s="110">
        <v>5</v>
      </c>
      <c r="C62" s="110">
        <v>188</v>
      </c>
      <c r="D62" s="110">
        <v>23</v>
      </c>
      <c r="E62" s="110">
        <v>2</v>
      </c>
      <c r="F62" s="110">
        <v>1</v>
      </c>
      <c r="G62" s="110">
        <v>0</v>
      </c>
      <c r="H62" s="110">
        <v>0</v>
      </c>
      <c r="I62" s="110">
        <v>0</v>
      </c>
      <c r="J62" s="110">
        <v>1</v>
      </c>
      <c r="K62" s="110">
        <v>2</v>
      </c>
      <c r="L62" s="110">
        <v>1</v>
      </c>
      <c r="M62" s="110">
        <v>2</v>
      </c>
      <c r="N62" s="110">
        <v>4</v>
      </c>
      <c r="O62" s="110">
        <f t="shared" si="0"/>
        <v>229</v>
      </c>
      <c r="P62" s="110"/>
      <c r="Q62" s="110">
        <f t="shared" si="1"/>
        <v>229</v>
      </c>
      <c r="R62" s="110"/>
    </row>
    <row r="63" spans="1:18" ht="28.5">
      <c r="A63" s="124" t="s">
        <v>1800</v>
      </c>
      <c r="B63" s="110">
        <v>2</v>
      </c>
      <c r="C63" s="110">
        <v>422</v>
      </c>
      <c r="D63" s="110">
        <v>93</v>
      </c>
      <c r="E63" s="110">
        <v>1</v>
      </c>
      <c r="F63" s="110">
        <v>6</v>
      </c>
      <c r="G63" s="110">
        <v>1</v>
      </c>
      <c r="H63" s="110">
        <v>0</v>
      </c>
      <c r="I63" s="110">
        <v>1</v>
      </c>
      <c r="J63" s="110">
        <v>2</v>
      </c>
      <c r="K63" s="110">
        <v>1</v>
      </c>
      <c r="L63" s="110">
        <v>4</v>
      </c>
      <c r="M63" s="110">
        <v>0</v>
      </c>
      <c r="N63" s="110">
        <v>0</v>
      </c>
      <c r="O63" s="110">
        <f t="shared" si="0"/>
        <v>533</v>
      </c>
      <c r="P63" s="110"/>
      <c r="Q63" s="110">
        <f t="shared" si="1"/>
        <v>533</v>
      </c>
      <c r="R63" s="110"/>
    </row>
    <row r="64" spans="1:18" ht="28.5">
      <c r="A64" s="124" t="s">
        <v>1801</v>
      </c>
      <c r="B64" s="110">
        <v>3</v>
      </c>
      <c r="C64" s="110">
        <v>349</v>
      </c>
      <c r="D64" s="110">
        <v>61</v>
      </c>
      <c r="E64" s="110">
        <v>2</v>
      </c>
      <c r="F64" s="110">
        <v>4</v>
      </c>
      <c r="G64" s="110">
        <v>1</v>
      </c>
      <c r="H64" s="110">
        <v>1</v>
      </c>
      <c r="I64" s="110">
        <v>0</v>
      </c>
      <c r="J64" s="110">
        <v>1</v>
      </c>
      <c r="K64" s="110">
        <v>0</v>
      </c>
      <c r="L64" s="110">
        <v>0</v>
      </c>
      <c r="M64" s="110">
        <v>4</v>
      </c>
      <c r="N64" s="110">
        <v>1</v>
      </c>
      <c r="O64" s="110">
        <f t="shared" si="0"/>
        <v>427</v>
      </c>
      <c r="P64" s="110"/>
      <c r="Q64" s="110">
        <f t="shared" si="1"/>
        <v>427</v>
      </c>
      <c r="R64" s="110"/>
    </row>
    <row r="65" spans="1:18">
      <c r="A65" s="124" t="s">
        <v>1802</v>
      </c>
      <c r="B65" s="110">
        <v>4</v>
      </c>
      <c r="C65" s="110">
        <v>343</v>
      </c>
      <c r="D65" s="110">
        <v>213</v>
      </c>
      <c r="E65" s="110">
        <v>4</v>
      </c>
      <c r="F65" s="110">
        <v>10</v>
      </c>
      <c r="G65" s="110">
        <v>1</v>
      </c>
      <c r="H65" s="110">
        <v>1</v>
      </c>
      <c r="I65" s="110">
        <v>1</v>
      </c>
      <c r="J65" s="110">
        <v>0</v>
      </c>
      <c r="K65" s="110">
        <v>2</v>
      </c>
      <c r="L65" s="110">
        <v>3</v>
      </c>
      <c r="M65" s="110">
        <v>6</v>
      </c>
      <c r="N65" s="110">
        <v>9</v>
      </c>
      <c r="O65" s="110">
        <f t="shared" si="0"/>
        <v>597</v>
      </c>
      <c r="P65" s="110"/>
      <c r="Q65" s="110">
        <f t="shared" si="1"/>
        <v>597</v>
      </c>
      <c r="R65" s="110"/>
    </row>
    <row r="66" spans="1:18">
      <c r="A66" s="124" t="s">
        <v>1803</v>
      </c>
      <c r="B66" s="110">
        <v>5</v>
      </c>
      <c r="C66" s="110">
        <v>297</v>
      </c>
      <c r="D66" s="110">
        <v>86</v>
      </c>
      <c r="E66" s="110">
        <v>1</v>
      </c>
      <c r="F66" s="110">
        <v>3</v>
      </c>
      <c r="G66" s="110">
        <v>0</v>
      </c>
      <c r="H66" s="110">
        <v>0</v>
      </c>
      <c r="I66" s="110">
        <v>2</v>
      </c>
      <c r="J66" s="110">
        <v>0</v>
      </c>
      <c r="K66" s="110">
        <v>0</v>
      </c>
      <c r="L66" s="110">
        <v>2</v>
      </c>
      <c r="M66" s="110">
        <v>3</v>
      </c>
      <c r="N66" s="110">
        <v>1</v>
      </c>
      <c r="O66" s="110">
        <f t="shared" si="0"/>
        <v>400</v>
      </c>
      <c r="P66" s="110"/>
      <c r="Q66" s="110">
        <f t="shared" si="1"/>
        <v>400</v>
      </c>
      <c r="R66" s="110"/>
    </row>
    <row r="67" spans="1:18" ht="42.75">
      <c r="A67" s="124" t="s">
        <v>1804</v>
      </c>
      <c r="B67" s="110">
        <v>3</v>
      </c>
      <c r="C67" s="110">
        <v>124</v>
      </c>
      <c r="D67" s="110">
        <v>101</v>
      </c>
      <c r="E67" s="110">
        <v>3</v>
      </c>
      <c r="F67" s="110">
        <v>14</v>
      </c>
      <c r="G67" s="110">
        <v>0</v>
      </c>
      <c r="H67" s="110">
        <v>0</v>
      </c>
      <c r="I67" s="110">
        <v>1</v>
      </c>
      <c r="J67" s="110">
        <v>0</v>
      </c>
      <c r="K67" s="110">
        <v>0</v>
      </c>
      <c r="L67" s="110">
        <v>2</v>
      </c>
      <c r="M67" s="110">
        <v>2</v>
      </c>
      <c r="N67" s="110">
        <v>4</v>
      </c>
      <c r="O67" s="110">
        <f t="shared" si="0"/>
        <v>254</v>
      </c>
      <c r="P67" s="110"/>
      <c r="Q67" s="110">
        <f t="shared" si="1"/>
        <v>254</v>
      </c>
      <c r="R67" s="110"/>
    </row>
    <row r="68" spans="1:18">
      <c r="A68" s="124"/>
      <c r="B68" s="110">
        <v>0</v>
      </c>
      <c r="C68" s="110">
        <v>0</v>
      </c>
      <c r="D68" s="110">
        <v>0</v>
      </c>
      <c r="E68" s="110">
        <v>0</v>
      </c>
      <c r="F68" s="110">
        <v>0</v>
      </c>
      <c r="G68" s="110">
        <v>0</v>
      </c>
      <c r="H68" s="110">
        <v>0</v>
      </c>
      <c r="I68" s="110">
        <v>0</v>
      </c>
      <c r="J68" s="110">
        <v>0</v>
      </c>
      <c r="K68" s="110">
        <v>0</v>
      </c>
      <c r="L68" s="110">
        <v>0</v>
      </c>
      <c r="M68" s="110">
        <v>0</v>
      </c>
      <c r="N68" s="110">
        <v>0</v>
      </c>
      <c r="O68" s="110">
        <f t="shared" si="0"/>
        <v>0</v>
      </c>
      <c r="P68" s="110"/>
      <c r="Q68" s="110">
        <f t="shared" si="1"/>
        <v>0</v>
      </c>
      <c r="R68" s="110"/>
    </row>
    <row r="69" spans="1:18">
      <c r="A69" s="124"/>
      <c r="B69" s="110">
        <v>0</v>
      </c>
      <c r="C69" s="110">
        <v>0</v>
      </c>
      <c r="D69" s="110">
        <v>0</v>
      </c>
      <c r="E69" s="110">
        <v>0</v>
      </c>
      <c r="F69" s="110">
        <v>0</v>
      </c>
      <c r="G69" s="110">
        <v>0</v>
      </c>
      <c r="H69" s="110">
        <v>0</v>
      </c>
      <c r="I69" s="110">
        <v>0</v>
      </c>
      <c r="J69" s="110">
        <v>0</v>
      </c>
      <c r="K69" s="110">
        <v>0</v>
      </c>
      <c r="L69" s="110">
        <v>0</v>
      </c>
      <c r="M69" s="110">
        <v>0</v>
      </c>
      <c r="N69" s="110">
        <v>0</v>
      </c>
      <c r="O69" s="110">
        <f t="shared" si="0"/>
        <v>0</v>
      </c>
      <c r="P69" s="110"/>
      <c r="Q69" s="110">
        <f t="shared" si="1"/>
        <v>0</v>
      </c>
      <c r="R69" s="110"/>
    </row>
    <row r="70" spans="1:18">
      <c r="A70" s="124"/>
      <c r="B70" s="110">
        <v>0</v>
      </c>
      <c r="C70" s="110">
        <v>0</v>
      </c>
      <c r="D70" s="110">
        <v>0</v>
      </c>
      <c r="E70" s="110">
        <v>0</v>
      </c>
      <c r="F70" s="110">
        <v>0</v>
      </c>
      <c r="G70" s="110">
        <v>0</v>
      </c>
      <c r="H70" s="110">
        <v>0</v>
      </c>
      <c r="I70" s="110">
        <v>0</v>
      </c>
      <c r="J70" s="110">
        <v>0</v>
      </c>
      <c r="K70" s="110">
        <v>0</v>
      </c>
      <c r="L70" s="110">
        <v>0</v>
      </c>
      <c r="M70" s="110">
        <v>0</v>
      </c>
      <c r="N70" s="110">
        <v>0</v>
      </c>
      <c r="O70" s="110">
        <f t="shared" si="0"/>
        <v>0</v>
      </c>
      <c r="P70" s="110"/>
      <c r="Q70" s="110">
        <f t="shared" si="1"/>
        <v>0</v>
      </c>
      <c r="R70" s="110"/>
    </row>
    <row r="71" spans="1:18">
      <c r="A71" s="124"/>
      <c r="B71" s="110">
        <v>0</v>
      </c>
      <c r="C71" s="110">
        <v>0</v>
      </c>
      <c r="D71" s="110">
        <v>0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0</v>
      </c>
      <c r="L71" s="110">
        <v>0</v>
      </c>
      <c r="M71" s="110">
        <v>0</v>
      </c>
      <c r="N71" s="110">
        <v>0</v>
      </c>
      <c r="O71" s="110">
        <f t="shared" si="0"/>
        <v>0</v>
      </c>
      <c r="P71" s="110"/>
      <c r="Q71" s="110">
        <f t="shared" si="1"/>
        <v>0</v>
      </c>
      <c r="R71" s="110"/>
    </row>
    <row r="72" spans="1:18" ht="28.5">
      <c r="A72" s="124" t="s">
        <v>1805</v>
      </c>
      <c r="B72" s="110">
        <f t="array" ref="B72:N83">TRANSPOSE([6]ROUND6!$C$6:$N$18)</f>
        <v>1</v>
      </c>
      <c r="C72" s="110">
        <v>189</v>
      </c>
      <c r="D72" s="110">
        <v>56</v>
      </c>
      <c r="E72" s="110">
        <v>1</v>
      </c>
      <c r="F72" s="110">
        <v>3</v>
      </c>
      <c r="G72" s="110">
        <v>0</v>
      </c>
      <c r="H72" s="110">
        <v>0</v>
      </c>
      <c r="I72" s="110">
        <v>0</v>
      </c>
      <c r="J72" s="110">
        <v>0</v>
      </c>
      <c r="K72" s="110">
        <v>0</v>
      </c>
      <c r="L72" s="110">
        <v>0</v>
      </c>
      <c r="M72" s="110">
        <v>0</v>
      </c>
      <c r="N72" s="110">
        <v>1</v>
      </c>
      <c r="O72" s="110">
        <f t="shared" si="0"/>
        <v>251</v>
      </c>
      <c r="P72" s="110"/>
      <c r="Q72" s="110">
        <f t="shared" si="1"/>
        <v>251</v>
      </c>
      <c r="R72" s="110"/>
    </row>
    <row r="73" spans="1:18" ht="42.75">
      <c r="A73" s="124" t="s">
        <v>1806</v>
      </c>
      <c r="B73" s="110">
        <v>3</v>
      </c>
      <c r="C73" s="110">
        <v>339</v>
      </c>
      <c r="D73" s="110">
        <v>98</v>
      </c>
      <c r="E73" s="110">
        <v>9</v>
      </c>
      <c r="F73" s="110">
        <v>1</v>
      </c>
      <c r="G73" s="110">
        <v>1</v>
      </c>
      <c r="H73" s="110">
        <v>0</v>
      </c>
      <c r="I73" s="110">
        <v>1</v>
      </c>
      <c r="J73" s="110">
        <v>2</v>
      </c>
      <c r="K73" s="110">
        <v>2</v>
      </c>
      <c r="L73" s="110">
        <v>2</v>
      </c>
      <c r="M73" s="110">
        <v>2</v>
      </c>
      <c r="N73" s="110">
        <v>10</v>
      </c>
      <c r="O73" s="110">
        <f t="shared" si="0"/>
        <v>470</v>
      </c>
      <c r="P73" s="110"/>
      <c r="Q73" s="110">
        <f t="shared" si="1"/>
        <v>470</v>
      </c>
      <c r="R73" s="110"/>
    </row>
    <row r="74" spans="1:18" ht="42.75">
      <c r="A74" s="124" t="s">
        <v>1807</v>
      </c>
      <c r="B74" s="110">
        <v>0</v>
      </c>
      <c r="C74" s="110">
        <v>210</v>
      </c>
      <c r="D74" s="110">
        <v>16</v>
      </c>
      <c r="E74" s="110">
        <v>0</v>
      </c>
      <c r="F74" s="110">
        <v>7</v>
      </c>
      <c r="G74" s="110">
        <v>0</v>
      </c>
      <c r="H74" s="110">
        <v>0</v>
      </c>
      <c r="I74" s="110">
        <v>0</v>
      </c>
      <c r="J74" s="110">
        <v>0</v>
      </c>
      <c r="K74" s="110">
        <v>0</v>
      </c>
      <c r="L74" s="110">
        <v>0</v>
      </c>
      <c r="M74" s="110">
        <v>0</v>
      </c>
      <c r="N74" s="110">
        <v>0</v>
      </c>
      <c r="O74" s="110">
        <f t="shared" si="0"/>
        <v>233</v>
      </c>
      <c r="P74" s="110"/>
      <c r="Q74" s="110">
        <f t="shared" si="1"/>
        <v>233</v>
      </c>
      <c r="R74" s="110"/>
    </row>
    <row r="75" spans="1:18" ht="42.75">
      <c r="A75" s="124" t="s">
        <v>1808</v>
      </c>
      <c r="B75" s="110">
        <v>3</v>
      </c>
      <c r="C75" s="110">
        <v>552</v>
      </c>
      <c r="D75" s="110">
        <v>37</v>
      </c>
      <c r="E75" s="110">
        <v>2</v>
      </c>
      <c r="F75" s="110">
        <v>10</v>
      </c>
      <c r="G75" s="110">
        <v>0</v>
      </c>
      <c r="H75" s="110">
        <v>1</v>
      </c>
      <c r="I75" s="110">
        <v>1</v>
      </c>
      <c r="J75" s="110">
        <v>0</v>
      </c>
      <c r="K75" s="110">
        <v>1</v>
      </c>
      <c r="L75" s="110">
        <v>2</v>
      </c>
      <c r="M75" s="110">
        <v>0</v>
      </c>
      <c r="N75" s="110">
        <v>0</v>
      </c>
      <c r="O75" s="110">
        <f t="shared" si="0"/>
        <v>609</v>
      </c>
      <c r="P75" s="110"/>
      <c r="Q75" s="110">
        <f t="shared" si="1"/>
        <v>609</v>
      </c>
      <c r="R75" s="110"/>
    </row>
    <row r="76" spans="1:18" ht="42.75">
      <c r="A76" s="124" t="s">
        <v>1809</v>
      </c>
      <c r="B76" s="110">
        <v>1</v>
      </c>
      <c r="C76" s="110">
        <v>242</v>
      </c>
      <c r="D76" s="110">
        <v>16</v>
      </c>
      <c r="E76" s="110">
        <v>0</v>
      </c>
      <c r="F76" s="110">
        <v>1</v>
      </c>
      <c r="G76" s="110">
        <v>0</v>
      </c>
      <c r="H76" s="110">
        <v>1</v>
      </c>
      <c r="I76" s="110">
        <v>0</v>
      </c>
      <c r="J76" s="110">
        <v>0</v>
      </c>
      <c r="K76" s="110">
        <v>0</v>
      </c>
      <c r="L76" s="110">
        <v>0</v>
      </c>
      <c r="M76" s="110">
        <v>0</v>
      </c>
      <c r="N76" s="110">
        <v>0</v>
      </c>
      <c r="O76" s="110">
        <f t="shared" ref="O76:O139" si="2">SUM(B76:N76)</f>
        <v>261</v>
      </c>
      <c r="P76" s="110"/>
      <c r="Q76" s="110">
        <f t="shared" ref="Q76:Q139" si="3">O76</f>
        <v>261</v>
      </c>
      <c r="R76" s="110"/>
    </row>
    <row r="77" spans="1:18" ht="28.5">
      <c r="A77" s="124" t="s">
        <v>1810</v>
      </c>
      <c r="B77" s="110">
        <v>2</v>
      </c>
      <c r="C77" s="110">
        <v>113</v>
      </c>
      <c r="D77" s="110">
        <v>151</v>
      </c>
      <c r="E77" s="110">
        <v>1</v>
      </c>
      <c r="F77" s="110">
        <v>8</v>
      </c>
      <c r="G77" s="110">
        <v>1</v>
      </c>
      <c r="H77" s="110">
        <v>0</v>
      </c>
      <c r="I77" s="110">
        <v>1</v>
      </c>
      <c r="J77" s="110">
        <v>2</v>
      </c>
      <c r="K77" s="110">
        <v>1</v>
      </c>
      <c r="L77" s="110">
        <v>2</v>
      </c>
      <c r="M77" s="110">
        <v>0</v>
      </c>
      <c r="N77" s="110">
        <v>1</v>
      </c>
      <c r="O77" s="110">
        <f t="shared" si="2"/>
        <v>283</v>
      </c>
      <c r="P77" s="110"/>
      <c r="Q77" s="110">
        <f t="shared" si="3"/>
        <v>283</v>
      </c>
      <c r="R77" s="110"/>
    </row>
    <row r="78" spans="1:18" ht="28.5">
      <c r="A78" s="124" t="s">
        <v>1811</v>
      </c>
      <c r="B78" s="110">
        <v>0</v>
      </c>
      <c r="C78" s="110">
        <v>191</v>
      </c>
      <c r="D78" s="110">
        <v>75</v>
      </c>
      <c r="E78" s="110">
        <v>3</v>
      </c>
      <c r="F78" s="110">
        <v>7</v>
      </c>
      <c r="G78" s="110">
        <v>0</v>
      </c>
      <c r="H78" s="110">
        <v>0</v>
      </c>
      <c r="I78" s="110">
        <v>0</v>
      </c>
      <c r="J78" s="110">
        <v>0</v>
      </c>
      <c r="K78" s="110">
        <v>1</v>
      </c>
      <c r="L78" s="110">
        <v>3</v>
      </c>
      <c r="M78" s="110">
        <v>0</v>
      </c>
      <c r="N78" s="110">
        <v>1</v>
      </c>
      <c r="O78" s="110">
        <f t="shared" si="2"/>
        <v>281</v>
      </c>
      <c r="P78" s="110"/>
      <c r="Q78" s="110">
        <f t="shared" si="3"/>
        <v>281</v>
      </c>
      <c r="R78" s="110"/>
    </row>
    <row r="79" spans="1:18">
      <c r="A79" s="124" t="s">
        <v>1812</v>
      </c>
      <c r="B79" s="110">
        <v>0</v>
      </c>
      <c r="C79" s="110">
        <v>38</v>
      </c>
      <c r="D79" s="110">
        <v>157</v>
      </c>
      <c r="E79" s="110">
        <v>0</v>
      </c>
      <c r="F79" s="110">
        <v>0</v>
      </c>
      <c r="G79" s="110">
        <v>0</v>
      </c>
      <c r="H79" s="110">
        <v>0</v>
      </c>
      <c r="I79" s="110">
        <v>0</v>
      </c>
      <c r="J79" s="110">
        <v>0</v>
      </c>
      <c r="K79" s="110">
        <v>0</v>
      </c>
      <c r="L79" s="110">
        <v>0</v>
      </c>
      <c r="M79" s="110">
        <v>0</v>
      </c>
      <c r="N79" s="110">
        <v>0</v>
      </c>
      <c r="O79" s="110">
        <f t="shared" si="2"/>
        <v>195</v>
      </c>
      <c r="P79" s="110"/>
      <c r="Q79" s="110">
        <f t="shared" si="3"/>
        <v>195</v>
      </c>
      <c r="R79" s="110"/>
    </row>
    <row r="80" spans="1:18">
      <c r="A80" s="124"/>
      <c r="B80" s="110">
        <v>0</v>
      </c>
      <c r="C80" s="110">
        <v>0</v>
      </c>
      <c r="D80" s="110">
        <v>0</v>
      </c>
      <c r="E80" s="110">
        <v>0</v>
      </c>
      <c r="F80" s="110">
        <v>0</v>
      </c>
      <c r="G80" s="110">
        <v>0</v>
      </c>
      <c r="H80" s="110">
        <v>0</v>
      </c>
      <c r="I80" s="110">
        <v>0</v>
      </c>
      <c r="J80" s="110">
        <v>0</v>
      </c>
      <c r="K80" s="110">
        <v>0</v>
      </c>
      <c r="L80" s="110">
        <v>0</v>
      </c>
      <c r="M80" s="110">
        <v>0</v>
      </c>
      <c r="N80" s="110">
        <v>0</v>
      </c>
      <c r="O80" s="110">
        <f t="shared" si="2"/>
        <v>0</v>
      </c>
      <c r="P80" s="110"/>
      <c r="Q80" s="110">
        <f t="shared" si="3"/>
        <v>0</v>
      </c>
      <c r="R80" s="110"/>
    </row>
    <row r="81" spans="1:18">
      <c r="A81" s="124"/>
      <c r="B81" s="110">
        <v>0</v>
      </c>
      <c r="C81" s="110">
        <v>0</v>
      </c>
      <c r="D81" s="110">
        <v>0</v>
      </c>
      <c r="E81" s="110">
        <v>0</v>
      </c>
      <c r="F81" s="110">
        <v>0</v>
      </c>
      <c r="G81" s="110">
        <v>0</v>
      </c>
      <c r="H81" s="110">
        <v>0</v>
      </c>
      <c r="I81" s="110">
        <v>0</v>
      </c>
      <c r="J81" s="110">
        <v>0</v>
      </c>
      <c r="K81" s="110">
        <v>0</v>
      </c>
      <c r="L81" s="110">
        <v>0</v>
      </c>
      <c r="M81" s="110">
        <v>0</v>
      </c>
      <c r="N81" s="110">
        <v>0</v>
      </c>
      <c r="O81" s="110">
        <f t="shared" si="2"/>
        <v>0</v>
      </c>
      <c r="P81" s="110"/>
      <c r="Q81" s="110">
        <f t="shared" si="3"/>
        <v>0</v>
      </c>
      <c r="R81" s="110"/>
    </row>
    <row r="82" spans="1:18">
      <c r="A82" s="124"/>
      <c r="B82" s="110">
        <v>0</v>
      </c>
      <c r="C82" s="110">
        <v>0</v>
      </c>
      <c r="D82" s="110">
        <v>0</v>
      </c>
      <c r="E82" s="110">
        <v>0</v>
      </c>
      <c r="F82" s="110">
        <v>0</v>
      </c>
      <c r="G82" s="110">
        <v>0</v>
      </c>
      <c r="H82" s="110">
        <v>0</v>
      </c>
      <c r="I82" s="110">
        <v>0</v>
      </c>
      <c r="J82" s="110">
        <v>0</v>
      </c>
      <c r="K82" s="110">
        <v>0</v>
      </c>
      <c r="L82" s="110">
        <v>0</v>
      </c>
      <c r="M82" s="110">
        <v>0</v>
      </c>
      <c r="N82" s="110">
        <v>0</v>
      </c>
      <c r="O82" s="110">
        <f t="shared" si="2"/>
        <v>0</v>
      </c>
      <c r="P82" s="110"/>
      <c r="Q82" s="110">
        <f t="shared" si="3"/>
        <v>0</v>
      </c>
      <c r="R82" s="110"/>
    </row>
    <row r="83" spans="1:18">
      <c r="A83" s="124"/>
      <c r="B83" s="110">
        <v>0</v>
      </c>
      <c r="C83" s="110">
        <v>0</v>
      </c>
      <c r="D83" s="110">
        <v>0</v>
      </c>
      <c r="E83" s="110">
        <v>0</v>
      </c>
      <c r="F83" s="110">
        <v>0</v>
      </c>
      <c r="G83" s="110">
        <v>0</v>
      </c>
      <c r="H83" s="110">
        <v>0</v>
      </c>
      <c r="I83" s="110">
        <v>0</v>
      </c>
      <c r="J83" s="110">
        <v>0</v>
      </c>
      <c r="K83" s="110">
        <v>0</v>
      </c>
      <c r="L83" s="110">
        <v>0</v>
      </c>
      <c r="M83" s="110">
        <v>0</v>
      </c>
      <c r="N83" s="110">
        <v>0</v>
      </c>
      <c r="O83" s="110">
        <f t="shared" si="2"/>
        <v>0</v>
      </c>
      <c r="P83" s="110"/>
      <c r="Q83" s="110">
        <f t="shared" si="3"/>
        <v>0</v>
      </c>
      <c r="R83" s="110"/>
    </row>
    <row r="84" spans="1:18" ht="28.5">
      <c r="A84" s="124" t="s">
        <v>1813</v>
      </c>
      <c r="B84" s="110">
        <f t="array" ref="B84:N95">TRANSPOSE([6]ROUND7!$C$6:$N$18)</f>
        <v>0</v>
      </c>
      <c r="C84" s="110">
        <v>60</v>
      </c>
      <c r="D84" s="110">
        <v>92</v>
      </c>
      <c r="E84" s="110">
        <v>0</v>
      </c>
      <c r="F84" s="110">
        <v>4</v>
      </c>
      <c r="G84" s="110">
        <v>0</v>
      </c>
      <c r="H84" s="110">
        <v>0</v>
      </c>
      <c r="I84" s="110">
        <v>0</v>
      </c>
      <c r="J84" s="110">
        <v>0</v>
      </c>
      <c r="K84" s="110">
        <v>0</v>
      </c>
      <c r="L84" s="110">
        <v>0</v>
      </c>
      <c r="M84" s="110">
        <v>0</v>
      </c>
      <c r="N84" s="110">
        <v>0</v>
      </c>
      <c r="O84" s="110">
        <f t="shared" si="2"/>
        <v>156</v>
      </c>
      <c r="P84" s="110"/>
      <c r="Q84" s="110">
        <f t="shared" si="3"/>
        <v>156</v>
      </c>
      <c r="R84" s="110"/>
    </row>
    <row r="85" spans="1:18" ht="28.5">
      <c r="A85" s="124" t="s">
        <v>1814</v>
      </c>
      <c r="B85" s="110">
        <v>0</v>
      </c>
      <c r="C85" s="110">
        <v>455</v>
      </c>
      <c r="D85" s="110">
        <v>184</v>
      </c>
      <c r="E85" s="110">
        <v>4</v>
      </c>
      <c r="F85" s="110">
        <v>5</v>
      </c>
      <c r="G85" s="110">
        <v>0</v>
      </c>
      <c r="H85" s="110">
        <v>1</v>
      </c>
      <c r="I85" s="110">
        <v>0</v>
      </c>
      <c r="J85" s="110">
        <v>0</v>
      </c>
      <c r="K85" s="110">
        <v>0</v>
      </c>
      <c r="L85" s="110">
        <v>0</v>
      </c>
      <c r="M85" s="110">
        <v>1</v>
      </c>
      <c r="N85" s="110">
        <v>0</v>
      </c>
      <c r="O85" s="110">
        <f t="shared" si="2"/>
        <v>650</v>
      </c>
      <c r="P85" s="110"/>
      <c r="Q85" s="110">
        <f t="shared" si="3"/>
        <v>650</v>
      </c>
      <c r="R85" s="110"/>
    </row>
    <row r="86" spans="1:18" ht="28.5">
      <c r="A86" s="124" t="s">
        <v>1815</v>
      </c>
      <c r="B86" s="110">
        <v>0</v>
      </c>
      <c r="C86" s="110">
        <v>203</v>
      </c>
      <c r="D86" s="110">
        <v>31</v>
      </c>
      <c r="E86" s="110">
        <v>0</v>
      </c>
      <c r="F86" s="110">
        <v>1</v>
      </c>
      <c r="G86" s="110">
        <v>0</v>
      </c>
      <c r="H86" s="110">
        <v>1</v>
      </c>
      <c r="I86" s="110">
        <v>0</v>
      </c>
      <c r="J86" s="110">
        <v>0</v>
      </c>
      <c r="K86" s="110">
        <v>0</v>
      </c>
      <c r="L86" s="110">
        <v>0</v>
      </c>
      <c r="M86" s="110">
        <v>2</v>
      </c>
      <c r="N86" s="110">
        <v>0</v>
      </c>
      <c r="O86" s="110">
        <f t="shared" si="2"/>
        <v>238</v>
      </c>
      <c r="P86" s="110"/>
      <c r="Q86" s="110">
        <f t="shared" si="3"/>
        <v>238</v>
      </c>
      <c r="R86" s="110"/>
    </row>
    <row r="87" spans="1:18" ht="28.5">
      <c r="A87" s="124" t="s">
        <v>1816</v>
      </c>
      <c r="B87" s="110">
        <v>3</v>
      </c>
      <c r="C87" s="110">
        <v>346</v>
      </c>
      <c r="D87" s="110">
        <v>9</v>
      </c>
      <c r="E87" s="110">
        <v>0</v>
      </c>
      <c r="F87" s="110">
        <v>3</v>
      </c>
      <c r="G87" s="110">
        <v>0</v>
      </c>
      <c r="H87" s="110">
        <v>0</v>
      </c>
      <c r="I87" s="110">
        <v>0</v>
      </c>
      <c r="J87" s="110">
        <v>0</v>
      </c>
      <c r="K87" s="110">
        <v>0</v>
      </c>
      <c r="L87" s="110">
        <v>0</v>
      </c>
      <c r="M87" s="110">
        <v>1</v>
      </c>
      <c r="N87" s="110">
        <v>2</v>
      </c>
      <c r="O87" s="110">
        <f t="shared" si="2"/>
        <v>364</v>
      </c>
      <c r="P87" s="110"/>
      <c r="Q87" s="110">
        <f t="shared" si="3"/>
        <v>364</v>
      </c>
      <c r="R87" s="110"/>
    </row>
    <row r="88" spans="1:18" ht="28.5">
      <c r="A88" s="124" t="s">
        <v>1817</v>
      </c>
      <c r="B88" s="110">
        <v>0</v>
      </c>
      <c r="C88" s="110">
        <v>154</v>
      </c>
      <c r="D88" s="110">
        <v>72</v>
      </c>
      <c r="E88" s="110">
        <v>1</v>
      </c>
      <c r="F88" s="110">
        <v>1</v>
      </c>
      <c r="G88" s="110">
        <v>0</v>
      </c>
      <c r="H88" s="110">
        <v>0</v>
      </c>
      <c r="I88" s="110">
        <v>0</v>
      </c>
      <c r="J88" s="110">
        <v>0</v>
      </c>
      <c r="K88" s="110">
        <v>0</v>
      </c>
      <c r="L88" s="110">
        <v>0</v>
      </c>
      <c r="M88" s="110">
        <v>1</v>
      </c>
      <c r="N88" s="110">
        <v>2</v>
      </c>
      <c r="O88" s="110">
        <f t="shared" si="2"/>
        <v>231</v>
      </c>
      <c r="P88" s="110"/>
      <c r="Q88" s="110">
        <f t="shared" si="3"/>
        <v>231</v>
      </c>
      <c r="R88" s="110"/>
    </row>
    <row r="89" spans="1:18">
      <c r="A89" s="124" t="s">
        <v>1818</v>
      </c>
      <c r="B89" s="110">
        <v>3</v>
      </c>
      <c r="C89" s="110">
        <v>364</v>
      </c>
      <c r="D89" s="110">
        <v>15</v>
      </c>
      <c r="E89" s="110">
        <v>1</v>
      </c>
      <c r="F89" s="110">
        <v>0</v>
      </c>
      <c r="G89" s="110">
        <v>0</v>
      </c>
      <c r="H89" s="110">
        <v>0</v>
      </c>
      <c r="I89" s="110">
        <v>0</v>
      </c>
      <c r="J89" s="110">
        <v>0</v>
      </c>
      <c r="K89" s="110">
        <v>0</v>
      </c>
      <c r="L89" s="110">
        <v>0</v>
      </c>
      <c r="M89" s="110">
        <v>6</v>
      </c>
      <c r="N89" s="110">
        <v>1</v>
      </c>
      <c r="O89" s="110">
        <f t="shared" si="2"/>
        <v>390</v>
      </c>
      <c r="P89" s="110"/>
      <c r="Q89" s="110">
        <f t="shared" si="3"/>
        <v>390</v>
      </c>
      <c r="R89" s="110"/>
    </row>
    <row r="90" spans="1:18" ht="42.75">
      <c r="A90" s="124" t="s">
        <v>1819</v>
      </c>
      <c r="B90" s="110">
        <v>0</v>
      </c>
      <c r="C90" s="110">
        <v>302</v>
      </c>
      <c r="D90" s="110">
        <v>17</v>
      </c>
      <c r="E90" s="110">
        <v>0</v>
      </c>
      <c r="F90" s="110">
        <v>3</v>
      </c>
      <c r="G90" s="110">
        <v>0</v>
      </c>
      <c r="H90" s="110">
        <v>0</v>
      </c>
      <c r="I90" s="110">
        <v>0</v>
      </c>
      <c r="J90" s="110">
        <v>1</v>
      </c>
      <c r="K90" s="110">
        <v>2</v>
      </c>
      <c r="L90" s="110">
        <v>1</v>
      </c>
      <c r="M90" s="110">
        <v>1</v>
      </c>
      <c r="N90" s="110">
        <v>0</v>
      </c>
      <c r="O90" s="110">
        <f t="shared" si="2"/>
        <v>327</v>
      </c>
      <c r="P90" s="110"/>
      <c r="Q90" s="110">
        <f t="shared" si="3"/>
        <v>327</v>
      </c>
      <c r="R90" s="110"/>
    </row>
    <row r="91" spans="1:18" ht="28.5">
      <c r="A91" s="124" t="s">
        <v>1820</v>
      </c>
      <c r="B91" s="110">
        <v>0</v>
      </c>
      <c r="C91" s="110">
        <v>300</v>
      </c>
      <c r="D91" s="110">
        <v>21</v>
      </c>
      <c r="E91" s="110">
        <v>1</v>
      </c>
      <c r="F91" s="110">
        <v>0</v>
      </c>
      <c r="G91" s="110">
        <v>0</v>
      </c>
      <c r="H91" s="110">
        <v>0</v>
      </c>
      <c r="I91" s="110">
        <v>0</v>
      </c>
      <c r="J91" s="110">
        <v>0</v>
      </c>
      <c r="K91" s="110">
        <v>0</v>
      </c>
      <c r="L91" s="110">
        <v>0</v>
      </c>
      <c r="M91" s="110">
        <v>0</v>
      </c>
      <c r="N91" s="110">
        <v>0</v>
      </c>
      <c r="O91" s="110">
        <f t="shared" si="2"/>
        <v>322</v>
      </c>
      <c r="P91" s="110"/>
      <c r="Q91" s="110">
        <f t="shared" si="3"/>
        <v>322</v>
      </c>
      <c r="R91" s="110"/>
    </row>
    <row r="92" spans="1:18" ht="28.5">
      <c r="A92" s="124" t="s">
        <v>1821</v>
      </c>
      <c r="B92" s="110">
        <v>0</v>
      </c>
      <c r="C92" s="110">
        <v>0</v>
      </c>
      <c r="D92" s="110">
        <v>0</v>
      </c>
      <c r="E92" s="110">
        <v>0</v>
      </c>
      <c r="F92" s="110">
        <v>0</v>
      </c>
      <c r="G92" s="110">
        <v>0</v>
      </c>
      <c r="H92" s="110">
        <v>0</v>
      </c>
      <c r="I92" s="110">
        <v>0</v>
      </c>
      <c r="J92" s="110">
        <v>0</v>
      </c>
      <c r="K92" s="110">
        <v>0</v>
      </c>
      <c r="L92" s="110">
        <v>0</v>
      </c>
      <c r="M92" s="110">
        <v>0</v>
      </c>
      <c r="N92" s="110">
        <v>0</v>
      </c>
      <c r="O92" s="110">
        <f t="shared" si="2"/>
        <v>0</v>
      </c>
      <c r="P92" s="110"/>
      <c r="Q92" s="110">
        <f t="shared" si="3"/>
        <v>0</v>
      </c>
      <c r="R92" s="110"/>
    </row>
    <row r="93" spans="1:18" ht="42.75">
      <c r="A93" s="124" t="s">
        <v>1822</v>
      </c>
      <c r="B93" s="110">
        <v>0</v>
      </c>
      <c r="C93" s="110">
        <v>0</v>
      </c>
      <c r="D93" s="110">
        <v>0</v>
      </c>
      <c r="E93" s="110">
        <v>0</v>
      </c>
      <c r="F93" s="110">
        <v>0</v>
      </c>
      <c r="G93" s="110">
        <v>0</v>
      </c>
      <c r="H93" s="110">
        <v>0</v>
      </c>
      <c r="I93" s="110">
        <v>0</v>
      </c>
      <c r="J93" s="110">
        <v>0</v>
      </c>
      <c r="K93" s="110">
        <v>0</v>
      </c>
      <c r="L93" s="110">
        <v>0</v>
      </c>
      <c r="M93" s="110">
        <v>0</v>
      </c>
      <c r="N93" s="110">
        <v>0</v>
      </c>
      <c r="O93" s="110">
        <f t="shared" si="2"/>
        <v>0</v>
      </c>
      <c r="P93" s="110"/>
      <c r="Q93" s="110">
        <f t="shared" si="3"/>
        <v>0</v>
      </c>
      <c r="R93" s="110"/>
    </row>
    <row r="94" spans="1:18" ht="28.5">
      <c r="A94" s="124" t="s">
        <v>1823</v>
      </c>
      <c r="B94" s="110">
        <v>0</v>
      </c>
      <c r="C94" s="110">
        <v>0</v>
      </c>
      <c r="D94" s="110">
        <v>0</v>
      </c>
      <c r="E94" s="110">
        <v>0</v>
      </c>
      <c r="F94" s="110">
        <v>0</v>
      </c>
      <c r="G94" s="110">
        <v>0</v>
      </c>
      <c r="H94" s="110">
        <v>0</v>
      </c>
      <c r="I94" s="110">
        <v>0</v>
      </c>
      <c r="J94" s="110">
        <v>0</v>
      </c>
      <c r="K94" s="110">
        <v>0</v>
      </c>
      <c r="L94" s="110">
        <v>0</v>
      </c>
      <c r="M94" s="110">
        <v>0</v>
      </c>
      <c r="N94" s="110">
        <v>0</v>
      </c>
      <c r="O94" s="110">
        <f t="shared" si="2"/>
        <v>0</v>
      </c>
      <c r="P94" s="110"/>
      <c r="Q94" s="110">
        <f t="shared" si="3"/>
        <v>0</v>
      </c>
      <c r="R94" s="110"/>
    </row>
    <row r="95" spans="1:18">
      <c r="A95" s="125"/>
      <c r="B95" s="110">
        <v>0</v>
      </c>
      <c r="C95" s="110">
        <v>0</v>
      </c>
      <c r="D95" s="110">
        <v>0</v>
      </c>
      <c r="E95" s="110">
        <v>0</v>
      </c>
      <c r="F95" s="110">
        <v>0</v>
      </c>
      <c r="G95" s="110">
        <v>0</v>
      </c>
      <c r="H95" s="110">
        <v>0</v>
      </c>
      <c r="I95" s="110">
        <v>0</v>
      </c>
      <c r="J95" s="110">
        <v>0</v>
      </c>
      <c r="K95" s="110">
        <v>0</v>
      </c>
      <c r="L95" s="110">
        <v>0</v>
      </c>
      <c r="M95" s="110">
        <v>0</v>
      </c>
      <c r="N95" s="110">
        <v>0</v>
      </c>
      <c r="O95" s="110">
        <f t="shared" si="2"/>
        <v>0</v>
      </c>
      <c r="P95" s="110"/>
      <c r="Q95" s="110">
        <f t="shared" si="3"/>
        <v>0</v>
      </c>
      <c r="R95" s="110"/>
    </row>
    <row r="96" spans="1:18" ht="28.5">
      <c r="A96" s="124" t="s">
        <v>1824</v>
      </c>
      <c r="B96" s="110">
        <f t="array" ref="B96:N107">TRANSPOSE([6]ROUND8!$C$6:$N$18)</f>
        <v>1</v>
      </c>
      <c r="C96" s="110">
        <v>193</v>
      </c>
      <c r="D96" s="110">
        <v>78</v>
      </c>
      <c r="E96" s="110">
        <v>0</v>
      </c>
      <c r="F96" s="110">
        <v>0</v>
      </c>
      <c r="G96" s="110">
        <v>0</v>
      </c>
      <c r="H96" s="110">
        <v>0</v>
      </c>
      <c r="I96" s="110">
        <v>0</v>
      </c>
      <c r="J96" s="110">
        <v>0</v>
      </c>
      <c r="K96" s="110">
        <v>1</v>
      </c>
      <c r="L96" s="110">
        <v>1</v>
      </c>
      <c r="M96" s="110">
        <v>0</v>
      </c>
      <c r="N96" s="110">
        <v>1</v>
      </c>
      <c r="O96" s="110">
        <f t="shared" si="2"/>
        <v>275</v>
      </c>
      <c r="P96" s="110"/>
      <c r="Q96" s="110">
        <f t="shared" si="3"/>
        <v>275</v>
      </c>
      <c r="R96" s="110"/>
    </row>
    <row r="97" spans="1:18" ht="42.75">
      <c r="A97" s="124" t="s">
        <v>1825</v>
      </c>
      <c r="B97" s="110">
        <v>13</v>
      </c>
      <c r="C97" s="110">
        <v>234</v>
      </c>
      <c r="D97" s="110">
        <v>218</v>
      </c>
      <c r="E97" s="110">
        <v>4</v>
      </c>
      <c r="F97" s="110">
        <v>4</v>
      </c>
      <c r="G97" s="110">
        <v>1</v>
      </c>
      <c r="H97" s="110">
        <v>1</v>
      </c>
      <c r="I97" s="110">
        <v>0</v>
      </c>
      <c r="J97" s="110">
        <v>0</v>
      </c>
      <c r="K97" s="110">
        <v>2</v>
      </c>
      <c r="L97" s="110">
        <v>1</v>
      </c>
      <c r="M97" s="110">
        <v>1</v>
      </c>
      <c r="N97" s="110">
        <v>0</v>
      </c>
      <c r="O97" s="110">
        <f t="shared" si="2"/>
        <v>479</v>
      </c>
      <c r="P97" s="110"/>
      <c r="Q97" s="110">
        <f t="shared" si="3"/>
        <v>479</v>
      </c>
      <c r="R97" s="110"/>
    </row>
    <row r="98" spans="1:18" ht="42.75">
      <c r="A98" s="124" t="s">
        <v>1826</v>
      </c>
      <c r="B98" s="110">
        <v>1</v>
      </c>
      <c r="C98" s="110">
        <v>14</v>
      </c>
      <c r="D98" s="110">
        <v>169</v>
      </c>
      <c r="E98" s="110">
        <v>4</v>
      </c>
      <c r="F98" s="110">
        <v>1</v>
      </c>
      <c r="G98" s="110">
        <v>0</v>
      </c>
      <c r="H98" s="110">
        <v>1</v>
      </c>
      <c r="I98" s="110">
        <v>1</v>
      </c>
      <c r="J98" s="110">
        <v>2</v>
      </c>
      <c r="K98" s="110">
        <v>3</v>
      </c>
      <c r="L98" s="110">
        <v>4</v>
      </c>
      <c r="M98" s="110">
        <v>0</v>
      </c>
      <c r="N98" s="110">
        <v>0</v>
      </c>
      <c r="O98" s="110">
        <f t="shared" si="2"/>
        <v>200</v>
      </c>
      <c r="P98" s="110"/>
      <c r="Q98" s="110">
        <f t="shared" si="3"/>
        <v>200</v>
      </c>
      <c r="R98" s="110"/>
    </row>
    <row r="99" spans="1:18" ht="42.75">
      <c r="A99" s="124" t="s">
        <v>1827</v>
      </c>
      <c r="B99" s="110">
        <v>1</v>
      </c>
      <c r="C99" s="110">
        <v>79</v>
      </c>
      <c r="D99" s="110">
        <v>190</v>
      </c>
      <c r="E99" s="110">
        <v>2</v>
      </c>
      <c r="F99" s="110">
        <v>12</v>
      </c>
      <c r="G99" s="110">
        <v>0</v>
      </c>
      <c r="H99" s="110">
        <v>0</v>
      </c>
      <c r="I99" s="110">
        <v>0</v>
      </c>
      <c r="J99" s="110">
        <v>0</v>
      </c>
      <c r="K99" s="110">
        <v>0</v>
      </c>
      <c r="L99" s="110">
        <v>3</v>
      </c>
      <c r="M99" s="110">
        <v>2</v>
      </c>
      <c r="N99" s="110">
        <v>0</v>
      </c>
      <c r="O99" s="110">
        <f t="shared" si="2"/>
        <v>289</v>
      </c>
      <c r="P99" s="110"/>
      <c r="Q99" s="110">
        <f t="shared" si="3"/>
        <v>289</v>
      </c>
      <c r="R99" s="110"/>
    </row>
    <row r="100" spans="1:18" ht="42.75">
      <c r="A100" s="124" t="s">
        <v>1828</v>
      </c>
      <c r="B100" s="110">
        <v>4</v>
      </c>
      <c r="C100" s="110">
        <v>380</v>
      </c>
      <c r="D100" s="110">
        <v>246</v>
      </c>
      <c r="E100" s="110">
        <v>7</v>
      </c>
      <c r="F100" s="110">
        <v>8</v>
      </c>
      <c r="G100" s="110">
        <v>2</v>
      </c>
      <c r="H100" s="110">
        <v>6</v>
      </c>
      <c r="I100" s="110">
        <v>1</v>
      </c>
      <c r="J100" s="110">
        <v>5</v>
      </c>
      <c r="K100" s="110">
        <v>6</v>
      </c>
      <c r="L100" s="110">
        <v>21</v>
      </c>
      <c r="M100" s="110">
        <v>5</v>
      </c>
      <c r="N100" s="110">
        <v>14</v>
      </c>
      <c r="O100" s="110">
        <f t="shared" si="2"/>
        <v>705</v>
      </c>
      <c r="P100" s="110"/>
      <c r="Q100" s="110">
        <f t="shared" si="3"/>
        <v>705</v>
      </c>
      <c r="R100" s="110"/>
    </row>
    <row r="101" spans="1:18" ht="28.5">
      <c r="A101" s="124" t="s">
        <v>1829</v>
      </c>
      <c r="B101" s="110">
        <v>6</v>
      </c>
      <c r="C101" s="110">
        <v>39</v>
      </c>
      <c r="D101" s="110">
        <v>337</v>
      </c>
      <c r="E101" s="110">
        <v>4</v>
      </c>
      <c r="F101" s="110">
        <v>3</v>
      </c>
      <c r="G101" s="110">
        <v>2</v>
      </c>
      <c r="H101" s="110">
        <v>1</v>
      </c>
      <c r="I101" s="110">
        <v>0</v>
      </c>
      <c r="J101" s="110">
        <v>2</v>
      </c>
      <c r="K101" s="110">
        <v>1</v>
      </c>
      <c r="L101" s="110">
        <v>8</v>
      </c>
      <c r="M101" s="110">
        <v>0</v>
      </c>
      <c r="N101" s="110">
        <v>2</v>
      </c>
      <c r="O101" s="110">
        <f t="shared" si="2"/>
        <v>405</v>
      </c>
      <c r="P101" s="110"/>
      <c r="Q101" s="110">
        <f t="shared" si="3"/>
        <v>405</v>
      </c>
      <c r="R101" s="110"/>
    </row>
    <row r="102" spans="1:18">
      <c r="A102" s="124" t="s">
        <v>1830</v>
      </c>
      <c r="B102" s="110">
        <v>1</v>
      </c>
      <c r="C102" s="110">
        <v>24</v>
      </c>
      <c r="D102" s="110">
        <v>313</v>
      </c>
      <c r="E102" s="110">
        <v>5</v>
      </c>
      <c r="F102" s="110">
        <v>0</v>
      </c>
      <c r="G102" s="110">
        <v>0</v>
      </c>
      <c r="H102" s="110">
        <v>0</v>
      </c>
      <c r="I102" s="110">
        <v>1</v>
      </c>
      <c r="J102" s="110">
        <v>0</v>
      </c>
      <c r="K102" s="110">
        <v>0</v>
      </c>
      <c r="L102" s="110">
        <v>8</v>
      </c>
      <c r="M102" s="110">
        <v>1</v>
      </c>
      <c r="N102" s="110">
        <v>1</v>
      </c>
      <c r="O102" s="110">
        <f t="shared" si="2"/>
        <v>354</v>
      </c>
      <c r="P102" s="110"/>
      <c r="Q102" s="110">
        <f t="shared" si="3"/>
        <v>354</v>
      </c>
      <c r="R102" s="110"/>
    </row>
    <row r="103" spans="1:18" ht="28.5">
      <c r="A103" s="124" t="s">
        <v>1831</v>
      </c>
      <c r="B103" s="110">
        <v>6</v>
      </c>
      <c r="C103" s="110">
        <v>359</v>
      </c>
      <c r="D103" s="110">
        <v>90</v>
      </c>
      <c r="E103" s="110">
        <v>2</v>
      </c>
      <c r="F103" s="110">
        <v>1</v>
      </c>
      <c r="G103" s="110">
        <v>1</v>
      </c>
      <c r="H103" s="110">
        <v>2</v>
      </c>
      <c r="I103" s="110">
        <v>2</v>
      </c>
      <c r="J103" s="110">
        <v>1</v>
      </c>
      <c r="K103" s="110">
        <v>2</v>
      </c>
      <c r="L103" s="110">
        <v>1</v>
      </c>
      <c r="M103" s="110">
        <v>3</v>
      </c>
      <c r="N103" s="110">
        <v>4</v>
      </c>
      <c r="O103" s="110">
        <f t="shared" si="2"/>
        <v>474</v>
      </c>
      <c r="P103" s="110"/>
      <c r="Q103" s="110">
        <f t="shared" si="3"/>
        <v>474</v>
      </c>
      <c r="R103" s="110"/>
    </row>
    <row r="104" spans="1:18">
      <c r="A104" s="125"/>
      <c r="B104" s="110">
        <v>0</v>
      </c>
      <c r="C104" s="110">
        <v>0</v>
      </c>
      <c r="D104" s="110">
        <v>0</v>
      </c>
      <c r="E104" s="110">
        <v>0</v>
      </c>
      <c r="F104" s="110">
        <v>0</v>
      </c>
      <c r="G104" s="110">
        <v>0</v>
      </c>
      <c r="H104" s="110">
        <v>0</v>
      </c>
      <c r="I104" s="110">
        <v>0</v>
      </c>
      <c r="J104" s="110">
        <v>0</v>
      </c>
      <c r="K104" s="110">
        <v>0</v>
      </c>
      <c r="L104" s="110">
        <v>0</v>
      </c>
      <c r="M104" s="110">
        <v>0</v>
      </c>
      <c r="N104" s="110">
        <v>0</v>
      </c>
      <c r="O104" s="110">
        <f t="shared" si="2"/>
        <v>0</v>
      </c>
      <c r="P104" s="110"/>
      <c r="Q104" s="110">
        <f t="shared" si="3"/>
        <v>0</v>
      </c>
      <c r="R104" s="110"/>
    </row>
    <row r="105" spans="1:18">
      <c r="A105" s="125"/>
      <c r="B105" s="110">
        <v>0</v>
      </c>
      <c r="C105" s="110">
        <v>0</v>
      </c>
      <c r="D105" s="110">
        <v>0</v>
      </c>
      <c r="E105" s="110">
        <v>0</v>
      </c>
      <c r="F105" s="110">
        <v>0</v>
      </c>
      <c r="G105" s="110">
        <v>0</v>
      </c>
      <c r="H105" s="110">
        <v>0</v>
      </c>
      <c r="I105" s="110">
        <v>0</v>
      </c>
      <c r="J105" s="110">
        <v>0</v>
      </c>
      <c r="K105" s="110">
        <v>0</v>
      </c>
      <c r="L105" s="110">
        <v>0</v>
      </c>
      <c r="M105" s="110">
        <v>0</v>
      </c>
      <c r="N105" s="110">
        <v>0</v>
      </c>
      <c r="O105" s="110">
        <f t="shared" si="2"/>
        <v>0</v>
      </c>
      <c r="P105" s="110"/>
      <c r="Q105" s="110">
        <f t="shared" si="3"/>
        <v>0</v>
      </c>
      <c r="R105" s="110"/>
    </row>
    <row r="106" spans="1:18">
      <c r="A106" s="125"/>
      <c r="B106" s="110">
        <v>0</v>
      </c>
      <c r="C106" s="110">
        <v>0</v>
      </c>
      <c r="D106" s="110">
        <v>0</v>
      </c>
      <c r="E106" s="110">
        <v>0</v>
      </c>
      <c r="F106" s="110">
        <v>0</v>
      </c>
      <c r="G106" s="110">
        <v>0</v>
      </c>
      <c r="H106" s="110">
        <v>0</v>
      </c>
      <c r="I106" s="110">
        <v>0</v>
      </c>
      <c r="J106" s="110">
        <v>0</v>
      </c>
      <c r="K106" s="110">
        <v>0</v>
      </c>
      <c r="L106" s="110">
        <v>0</v>
      </c>
      <c r="M106" s="110">
        <v>0</v>
      </c>
      <c r="N106" s="110">
        <v>0</v>
      </c>
      <c r="O106" s="110">
        <f t="shared" si="2"/>
        <v>0</v>
      </c>
      <c r="P106" s="110"/>
      <c r="Q106" s="110">
        <f t="shared" si="3"/>
        <v>0</v>
      </c>
      <c r="R106" s="110"/>
    </row>
    <row r="107" spans="1:18">
      <c r="A107" s="125"/>
      <c r="B107" s="110">
        <v>0</v>
      </c>
      <c r="C107" s="110">
        <v>0</v>
      </c>
      <c r="D107" s="110">
        <v>0</v>
      </c>
      <c r="E107" s="110">
        <v>0</v>
      </c>
      <c r="F107" s="110">
        <v>0</v>
      </c>
      <c r="G107" s="110">
        <v>0</v>
      </c>
      <c r="H107" s="110">
        <v>0</v>
      </c>
      <c r="I107" s="110">
        <v>0</v>
      </c>
      <c r="J107" s="110">
        <v>0</v>
      </c>
      <c r="K107" s="110">
        <v>0</v>
      </c>
      <c r="L107" s="110">
        <v>0</v>
      </c>
      <c r="M107" s="110">
        <v>0</v>
      </c>
      <c r="N107" s="110">
        <v>0</v>
      </c>
      <c r="O107" s="110">
        <f t="shared" si="2"/>
        <v>0</v>
      </c>
      <c r="P107" s="110"/>
      <c r="Q107" s="110">
        <f t="shared" si="3"/>
        <v>0</v>
      </c>
      <c r="R107" s="110"/>
    </row>
    <row r="108" spans="1:18" ht="42.75">
      <c r="A108" s="124" t="s">
        <v>1832</v>
      </c>
      <c r="B108" s="110">
        <f t="array" ref="B108:N119">TRANSPOSE([6]ROUND9!$C$6:$N$18)</f>
        <v>0</v>
      </c>
      <c r="C108" s="110">
        <v>633</v>
      </c>
      <c r="D108" s="110">
        <v>26</v>
      </c>
      <c r="E108" s="110">
        <v>2</v>
      </c>
      <c r="F108" s="110">
        <v>0</v>
      </c>
      <c r="G108" s="110">
        <v>0</v>
      </c>
      <c r="H108" s="110">
        <v>0</v>
      </c>
      <c r="I108" s="110">
        <v>0</v>
      </c>
      <c r="J108" s="110">
        <v>1</v>
      </c>
      <c r="K108" s="110">
        <v>0</v>
      </c>
      <c r="L108" s="110">
        <v>0</v>
      </c>
      <c r="M108" s="110">
        <v>7</v>
      </c>
      <c r="N108" s="110">
        <v>7</v>
      </c>
      <c r="O108" s="110">
        <f t="shared" si="2"/>
        <v>676</v>
      </c>
      <c r="P108" s="110"/>
      <c r="Q108" s="110">
        <f t="shared" si="3"/>
        <v>676</v>
      </c>
      <c r="R108" s="110"/>
    </row>
    <row r="109" spans="1:18" ht="42.75">
      <c r="A109" s="124" t="s">
        <v>1833</v>
      </c>
      <c r="B109" s="110">
        <v>15</v>
      </c>
      <c r="C109" s="110">
        <v>352</v>
      </c>
      <c r="D109" s="110">
        <v>266</v>
      </c>
      <c r="E109" s="110">
        <v>5</v>
      </c>
      <c r="F109" s="110">
        <v>0</v>
      </c>
      <c r="G109" s="110">
        <v>0</v>
      </c>
      <c r="H109" s="110">
        <v>1</v>
      </c>
      <c r="I109" s="110">
        <v>0</v>
      </c>
      <c r="J109" s="110">
        <v>0</v>
      </c>
      <c r="K109" s="110">
        <v>0</v>
      </c>
      <c r="L109" s="110">
        <v>0</v>
      </c>
      <c r="M109" s="110">
        <v>1</v>
      </c>
      <c r="N109" s="110">
        <v>0</v>
      </c>
      <c r="O109" s="110">
        <f t="shared" si="2"/>
        <v>640</v>
      </c>
      <c r="P109" s="110"/>
      <c r="Q109" s="110">
        <f t="shared" si="3"/>
        <v>640</v>
      </c>
      <c r="R109" s="110"/>
    </row>
    <row r="110" spans="1:18" ht="28.5">
      <c r="A110" s="124" t="s">
        <v>1834</v>
      </c>
      <c r="B110" s="110">
        <v>2</v>
      </c>
      <c r="C110" s="110">
        <v>116</v>
      </c>
      <c r="D110" s="110">
        <v>587</v>
      </c>
      <c r="E110" s="110">
        <v>18</v>
      </c>
      <c r="F110" s="110">
        <v>4</v>
      </c>
      <c r="G110" s="110">
        <v>1</v>
      </c>
      <c r="H110" s="110">
        <v>0</v>
      </c>
      <c r="I110" s="110">
        <v>0</v>
      </c>
      <c r="J110" s="110">
        <v>1</v>
      </c>
      <c r="K110" s="110">
        <v>0</v>
      </c>
      <c r="L110" s="110">
        <v>0</v>
      </c>
      <c r="M110" s="110">
        <v>0</v>
      </c>
      <c r="N110" s="110">
        <v>0</v>
      </c>
      <c r="O110" s="110">
        <f t="shared" si="2"/>
        <v>729</v>
      </c>
      <c r="P110" s="110"/>
      <c r="Q110" s="110">
        <f t="shared" si="3"/>
        <v>729</v>
      </c>
      <c r="R110" s="110"/>
    </row>
    <row r="111" spans="1:18" ht="28.5">
      <c r="A111" s="124" t="s">
        <v>1835</v>
      </c>
      <c r="B111" s="110">
        <v>2</v>
      </c>
      <c r="C111" s="110">
        <v>231</v>
      </c>
      <c r="D111" s="110">
        <v>19</v>
      </c>
      <c r="E111" s="110">
        <v>2</v>
      </c>
      <c r="F111" s="110">
        <v>1</v>
      </c>
      <c r="G111" s="110">
        <v>0</v>
      </c>
      <c r="H111" s="110">
        <v>0</v>
      </c>
      <c r="I111" s="110">
        <v>0</v>
      </c>
      <c r="J111" s="110">
        <v>0</v>
      </c>
      <c r="K111" s="110">
        <v>1</v>
      </c>
      <c r="L111" s="110">
        <v>0</v>
      </c>
      <c r="M111" s="110">
        <v>2</v>
      </c>
      <c r="N111" s="110">
        <v>2</v>
      </c>
      <c r="O111" s="110">
        <f t="shared" si="2"/>
        <v>260</v>
      </c>
      <c r="P111" s="110"/>
      <c r="Q111" s="110">
        <f t="shared" si="3"/>
        <v>260</v>
      </c>
      <c r="R111" s="110"/>
    </row>
    <row r="112" spans="1:18" ht="42.75">
      <c r="A112" s="124" t="s">
        <v>1836</v>
      </c>
      <c r="B112" s="110">
        <v>3</v>
      </c>
      <c r="C112" s="110">
        <v>451</v>
      </c>
      <c r="D112" s="110">
        <v>121</v>
      </c>
      <c r="E112" s="110">
        <v>0</v>
      </c>
      <c r="F112" s="110">
        <v>3</v>
      </c>
      <c r="G112" s="110">
        <v>2</v>
      </c>
      <c r="H112" s="110">
        <v>1</v>
      </c>
      <c r="I112" s="110">
        <v>2</v>
      </c>
      <c r="J112" s="110">
        <v>0</v>
      </c>
      <c r="K112" s="110">
        <v>0</v>
      </c>
      <c r="L112" s="110">
        <v>4</v>
      </c>
      <c r="M112" s="110">
        <v>2</v>
      </c>
      <c r="N112" s="110">
        <v>5</v>
      </c>
      <c r="O112" s="110">
        <f t="shared" si="2"/>
        <v>594</v>
      </c>
      <c r="P112" s="110"/>
      <c r="Q112" s="110">
        <f t="shared" si="3"/>
        <v>594</v>
      </c>
      <c r="R112" s="110"/>
    </row>
    <row r="113" spans="1:18" ht="42.75">
      <c r="A113" s="124" t="s">
        <v>1837</v>
      </c>
      <c r="B113" s="110">
        <v>7</v>
      </c>
      <c r="C113" s="110">
        <v>263</v>
      </c>
      <c r="D113" s="110">
        <v>97</v>
      </c>
      <c r="E113" s="110">
        <v>3</v>
      </c>
      <c r="F113" s="110">
        <v>1</v>
      </c>
      <c r="G113" s="110">
        <v>0</v>
      </c>
      <c r="H113" s="110">
        <v>0</v>
      </c>
      <c r="I113" s="110">
        <v>0</v>
      </c>
      <c r="J113" s="110">
        <v>0</v>
      </c>
      <c r="K113" s="110">
        <v>0</v>
      </c>
      <c r="L113" s="110">
        <v>0</v>
      </c>
      <c r="M113" s="110">
        <v>1</v>
      </c>
      <c r="N113" s="110">
        <v>2</v>
      </c>
      <c r="O113" s="110">
        <f t="shared" si="2"/>
        <v>374</v>
      </c>
      <c r="P113" s="110"/>
      <c r="Q113" s="110">
        <f t="shared" si="3"/>
        <v>374</v>
      </c>
      <c r="R113" s="110"/>
    </row>
    <row r="114" spans="1:18" ht="42.75">
      <c r="A114" s="124" t="s">
        <v>1838</v>
      </c>
      <c r="B114" s="110">
        <v>2</v>
      </c>
      <c r="C114" s="110">
        <v>861</v>
      </c>
      <c r="D114" s="110">
        <v>15</v>
      </c>
      <c r="E114" s="110">
        <v>0</v>
      </c>
      <c r="F114" s="110">
        <v>3</v>
      </c>
      <c r="G114" s="110">
        <v>0</v>
      </c>
      <c r="H114" s="110">
        <v>0</v>
      </c>
      <c r="I114" s="110">
        <v>0</v>
      </c>
      <c r="J114" s="110">
        <v>0</v>
      </c>
      <c r="K114" s="110">
        <v>0</v>
      </c>
      <c r="L114" s="110">
        <v>0</v>
      </c>
      <c r="M114" s="110">
        <v>1</v>
      </c>
      <c r="N114" s="110">
        <v>2</v>
      </c>
      <c r="O114" s="110">
        <f t="shared" si="2"/>
        <v>884</v>
      </c>
      <c r="P114" s="110"/>
      <c r="Q114" s="110">
        <f t="shared" si="3"/>
        <v>884</v>
      </c>
      <c r="R114" s="110"/>
    </row>
    <row r="115" spans="1:18" ht="42.75">
      <c r="A115" s="124" t="s">
        <v>1839</v>
      </c>
      <c r="B115" s="110">
        <v>1</v>
      </c>
      <c r="C115" s="110">
        <v>758</v>
      </c>
      <c r="D115" s="110">
        <v>65</v>
      </c>
      <c r="E115" s="110">
        <v>12</v>
      </c>
      <c r="F115" s="110">
        <v>2</v>
      </c>
      <c r="G115" s="110">
        <v>0</v>
      </c>
      <c r="H115" s="110">
        <v>0</v>
      </c>
      <c r="I115" s="110">
        <v>0</v>
      </c>
      <c r="J115" s="110">
        <v>0</v>
      </c>
      <c r="K115" s="110">
        <v>0</v>
      </c>
      <c r="L115" s="110">
        <v>0</v>
      </c>
      <c r="M115" s="110">
        <v>1</v>
      </c>
      <c r="N115" s="110">
        <v>0</v>
      </c>
      <c r="O115" s="110">
        <f t="shared" si="2"/>
        <v>839</v>
      </c>
      <c r="P115" s="110"/>
      <c r="Q115" s="110">
        <f t="shared" si="3"/>
        <v>839</v>
      </c>
      <c r="R115" s="110"/>
    </row>
    <row r="116" spans="1:18">
      <c r="A116" s="125"/>
      <c r="B116" s="110">
        <v>0</v>
      </c>
      <c r="C116" s="110">
        <v>0</v>
      </c>
      <c r="D116" s="110">
        <v>0</v>
      </c>
      <c r="E116" s="110">
        <v>0</v>
      </c>
      <c r="F116" s="110">
        <v>0</v>
      </c>
      <c r="G116" s="110">
        <v>0</v>
      </c>
      <c r="H116" s="110">
        <v>0</v>
      </c>
      <c r="I116" s="110">
        <v>0</v>
      </c>
      <c r="J116" s="110">
        <v>0</v>
      </c>
      <c r="K116" s="110">
        <v>0</v>
      </c>
      <c r="L116" s="110">
        <v>0</v>
      </c>
      <c r="M116" s="110">
        <v>0</v>
      </c>
      <c r="N116" s="110">
        <v>0</v>
      </c>
      <c r="O116" s="110">
        <f t="shared" si="2"/>
        <v>0</v>
      </c>
      <c r="P116" s="110"/>
      <c r="Q116" s="110">
        <f t="shared" si="3"/>
        <v>0</v>
      </c>
      <c r="R116" s="110"/>
    </row>
    <row r="117" spans="1:18">
      <c r="A117" s="125"/>
      <c r="B117" s="110">
        <v>0</v>
      </c>
      <c r="C117" s="110">
        <v>0</v>
      </c>
      <c r="D117" s="110">
        <v>0</v>
      </c>
      <c r="E117" s="110">
        <v>0</v>
      </c>
      <c r="F117" s="110">
        <v>0</v>
      </c>
      <c r="G117" s="110">
        <v>0</v>
      </c>
      <c r="H117" s="110">
        <v>0</v>
      </c>
      <c r="I117" s="110">
        <v>0</v>
      </c>
      <c r="J117" s="110">
        <v>0</v>
      </c>
      <c r="K117" s="110">
        <v>0</v>
      </c>
      <c r="L117" s="110">
        <v>0</v>
      </c>
      <c r="M117" s="110">
        <v>0</v>
      </c>
      <c r="N117" s="110">
        <v>0</v>
      </c>
      <c r="O117" s="110">
        <f t="shared" si="2"/>
        <v>0</v>
      </c>
      <c r="P117" s="110"/>
      <c r="Q117" s="110">
        <f t="shared" si="3"/>
        <v>0</v>
      </c>
      <c r="R117" s="110"/>
    </row>
    <row r="118" spans="1:18">
      <c r="A118" s="125"/>
      <c r="B118" s="110">
        <v>0</v>
      </c>
      <c r="C118" s="110">
        <v>0</v>
      </c>
      <c r="D118" s="110">
        <v>0</v>
      </c>
      <c r="E118" s="110">
        <v>0</v>
      </c>
      <c r="F118" s="110">
        <v>0</v>
      </c>
      <c r="G118" s="110">
        <v>0</v>
      </c>
      <c r="H118" s="110">
        <v>0</v>
      </c>
      <c r="I118" s="110">
        <v>0</v>
      </c>
      <c r="J118" s="110">
        <v>0</v>
      </c>
      <c r="K118" s="110">
        <v>0</v>
      </c>
      <c r="L118" s="110">
        <v>0</v>
      </c>
      <c r="M118" s="110">
        <v>0</v>
      </c>
      <c r="N118" s="110">
        <v>0</v>
      </c>
      <c r="O118" s="110">
        <f t="shared" si="2"/>
        <v>0</v>
      </c>
      <c r="P118" s="110"/>
      <c r="Q118" s="110">
        <f t="shared" si="3"/>
        <v>0</v>
      </c>
      <c r="R118" s="110"/>
    </row>
    <row r="119" spans="1:18">
      <c r="A119" s="125"/>
      <c r="B119" s="110">
        <v>0</v>
      </c>
      <c r="C119" s="110">
        <v>0</v>
      </c>
      <c r="D119" s="110">
        <v>0</v>
      </c>
      <c r="E119" s="110">
        <v>0</v>
      </c>
      <c r="F119" s="110">
        <v>0</v>
      </c>
      <c r="G119" s="110">
        <v>0</v>
      </c>
      <c r="H119" s="110">
        <v>0</v>
      </c>
      <c r="I119" s="110">
        <v>0</v>
      </c>
      <c r="J119" s="110">
        <v>0</v>
      </c>
      <c r="K119" s="110">
        <v>0</v>
      </c>
      <c r="L119" s="110">
        <v>0</v>
      </c>
      <c r="M119" s="110">
        <v>0</v>
      </c>
      <c r="N119" s="110">
        <v>0</v>
      </c>
      <c r="O119" s="110">
        <f t="shared" si="2"/>
        <v>0</v>
      </c>
      <c r="P119" s="110"/>
      <c r="Q119" s="110">
        <f t="shared" si="3"/>
        <v>0</v>
      </c>
      <c r="R119" s="110"/>
    </row>
    <row r="120" spans="1:18" ht="42.75">
      <c r="A120" s="124" t="s">
        <v>1840</v>
      </c>
      <c r="B120" s="110">
        <f t="array" ref="B120:N131">TRANSPOSE([6]ROUND10!$C$6:$N$18)</f>
        <v>0</v>
      </c>
      <c r="C120" s="110">
        <v>255</v>
      </c>
      <c r="D120" s="110">
        <v>44</v>
      </c>
      <c r="E120" s="110">
        <v>0</v>
      </c>
      <c r="F120" s="110">
        <v>3</v>
      </c>
      <c r="G120" s="110">
        <v>1</v>
      </c>
      <c r="H120" s="110">
        <v>0</v>
      </c>
      <c r="I120" s="110">
        <v>0</v>
      </c>
      <c r="J120" s="110">
        <v>1</v>
      </c>
      <c r="K120" s="110">
        <v>0</v>
      </c>
      <c r="L120" s="110">
        <v>0</v>
      </c>
      <c r="M120" s="110">
        <v>0</v>
      </c>
      <c r="N120" s="110">
        <v>0</v>
      </c>
      <c r="O120" s="110">
        <f t="shared" si="2"/>
        <v>304</v>
      </c>
      <c r="P120" s="110"/>
      <c r="Q120" s="110">
        <f t="shared" si="3"/>
        <v>304</v>
      </c>
      <c r="R120" s="110"/>
    </row>
    <row r="121" spans="1:18" ht="42.75">
      <c r="A121" s="124" t="s">
        <v>1841</v>
      </c>
      <c r="B121" s="110">
        <v>7</v>
      </c>
      <c r="C121" s="110">
        <v>343</v>
      </c>
      <c r="D121" s="110">
        <v>122</v>
      </c>
      <c r="E121" s="110">
        <v>10</v>
      </c>
      <c r="F121" s="110">
        <v>1</v>
      </c>
      <c r="G121" s="110">
        <v>2</v>
      </c>
      <c r="H121" s="110">
        <v>1</v>
      </c>
      <c r="I121" s="110">
        <v>4</v>
      </c>
      <c r="J121" s="110">
        <v>0</v>
      </c>
      <c r="K121" s="110">
        <v>4</v>
      </c>
      <c r="L121" s="110">
        <v>2</v>
      </c>
      <c r="M121" s="110">
        <v>5</v>
      </c>
      <c r="N121" s="110">
        <v>5</v>
      </c>
      <c r="O121" s="110">
        <f t="shared" si="2"/>
        <v>506</v>
      </c>
      <c r="P121" s="110"/>
      <c r="Q121" s="110">
        <f t="shared" si="3"/>
        <v>506</v>
      </c>
      <c r="R121" s="110"/>
    </row>
    <row r="122" spans="1:18" ht="28.5">
      <c r="A122" s="124" t="s">
        <v>1842</v>
      </c>
      <c r="B122" s="110">
        <v>2</v>
      </c>
      <c r="C122" s="110">
        <v>257</v>
      </c>
      <c r="D122" s="110">
        <v>80</v>
      </c>
      <c r="E122" s="110">
        <v>17</v>
      </c>
      <c r="F122" s="110">
        <v>2</v>
      </c>
      <c r="G122" s="110">
        <v>0</v>
      </c>
      <c r="H122" s="110">
        <v>0</v>
      </c>
      <c r="I122" s="110">
        <v>0</v>
      </c>
      <c r="J122" s="110">
        <v>0</v>
      </c>
      <c r="K122" s="110">
        <v>1</v>
      </c>
      <c r="L122" s="110">
        <v>2</v>
      </c>
      <c r="M122" s="110">
        <v>0</v>
      </c>
      <c r="N122" s="110">
        <v>1</v>
      </c>
      <c r="O122" s="110">
        <f t="shared" si="2"/>
        <v>362</v>
      </c>
      <c r="P122" s="110"/>
      <c r="Q122" s="110">
        <f t="shared" si="3"/>
        <v>362</v>
      </c>
      <c r="R122" s="110"/>
    </row>
    <row r="123" spans="1:18" ht="42.75">
      <c r="A123" s="124" t="s">
        <v>1843</v>
      </c>
      <c r="B123" s="110">
        <v>1</v>
      </c>
      <c r="C123" s="110">
        <v>453</v>
      </c>
      <c r="D123" s="110">
        <v>46</v>
      </c>
      <c r="E123" s="110">
        <v>1</v>
      </c>
      <c r="F123" s="110">
        <v>1</v>
      </c>
      <c r="G123" s="110">
        <v>0</v>
      </c>
      <c r="H123" s="110">
        <v>0</v>
      </c>
      <c r="I123" s="110">
        <v>0</v>
      </c>
      <c r="J123" s="110">
        <v>1</v>
      </c>
      <c r="K123" s="110">
        <v>0</v>
      </c>
      <c r="L123" s="110">
        <v>0</v>
      </c>
      <c r="M123" s="110">
        <v>0</v>
      </c>
      <c r="N123" s="110">
        <v>0</v>
      </c>
      <c r="O123" s="110">
        <f t="shared" si="2"/>
        <v>503</v>
      </c>
      <c r="P123" s="110"/>
      <c r="Q123" s="110">
        <f t="shared" si="3"/>
        <v>503</v>
      </c>
      <c r="R123" s="110"/>
    </row>
    <row r="124" spans="1:18" ht="42.75">
      <c r="A124" s="124" t="s">
        <v>1844</v>
      </c>
      <c r="B124" s="110">
        <v>0</v>
      </c>
      <c r="C124" s="110">
        <v>386</v>
      </c>
      <c r="D124" s="110">
        <v>4</v>
      </c>
      <c r="E124" s="110">
        <v>1</v>
      </c>
      <c r="F124" s="110">
        <v>2</v>
      </c>
      <c r="G124" s="110">
        <v>0</v>
      </c>
      <c r="H124" s="110">
        <v>0</v>
      </c>
      <c r="I124" s="110">
        <v>0</v>
      </c>
      <c r="J124" s="110">
        <v>1</v>
      </c>
      <c r="K124" s="110">
        <v>0</v>
      </c>
      <c r="L124" s="110">
        <v>0</v>
      </c>
      <c r="M124" s="110">
        <v>2</v>
      </c>
      <c r="N124" s="110">
        <v>0</v>
      </c>
      <c r="O124" s="110">
        <f t="shared" si="2"/>
        <v>396</v>
      </c>
      <c r="P124" s="110"/>
      <c r="Q124" s="110">
        <f t="shared" si="3"/>
        <v>396</v>
      </c>
      <c r="R124" s="110"/>
    </row>
    <row r="125" spans="1:18" ht="42.75">
      <c r="A125" s="124" t="s">
        <v>1845</v>
      </c>
      <c r="B125" s="110">
        <v>2</v>
      </c>
      <c r="C125" s="110">
        <v>188</v>
      </c>
      <c r="D125" s="110">
        <v>75</v>
      </c>
      <c r="E125" s="110">
        <v>1</v>
      </c>
      <c r="F125" s="110">
        <v>5</v>
      </c>
      <c r="G125" s="110">
        <v>2</v>
      </c>
      <c r="H125" s="110">
        <v>1</v>
      </c>
      <c r="I125" s="110">
        <v>0</v>
      </c>
      <c r="J125" s="110">
        <v>0</v>
      </c>
      <c r="K125" s="110">
        <v>4</v>
      </c>
      <c r="L125" s="110">
        <v>7</v>
      </c>
      <c r="M125" s="110">
        <v>1</v>
      </c>
      <c r="N125" s="110">
        <v>0</v>
      </c>
      <c r="O125" s="110">
        <f t="shared" si="2"/>
        <v>286</v>
      </c>
      <c r="P125" s="110"/>
      <c r="Q125" s="110">
        <f t="shared" si="3"/>
        <v>286</v>
      </c>
      <c r="R125" s="110"/>
    </row>
    <row r="126" spans="1:18" ht="42.75">
      <c r="A126" s="124" t="s">
        <v>1846</v>
      </c>
      <c r="B126" s="110">
        <v>5</v>
      </c>
      <c r="C126" s="110">
        <v>333</v>
      </c>
      <c r="D126" s="110">
        <v>21</v>
      </c>
      <c r="E126" s="110">
        <v>1</v>
      </c>
      <c r="F126" s="110">
        <v>2</v>
      </c>
      <c r="G126" s="110">
        <v>0</v>
      </c>
      <c r="H126" s="110">
        <v>0</v>
      </c>
      <c r="I126" s="110">
        <v>0</v>
      </c>
      <c r="J126" s="110">
        <v>2</v>
      </c>
      <c r="K126" s="110">
        <v>2</v>
      </c>
      <c r="L126" s="110">
        <v>0</v>
      </c>
      <c r="M126" s="110">
        <v>3</v>
      </c>
      <c r="N126" s="110">
        <v>1</v>
      </c>
      <c r="O126" s="110">
        <f t="shared" si="2"/>
        <v>370</v>
      </c>
      <c r="P126" s="110"/>
      <c r="Q126" s="110">
        <f t="shared" si="3"/>
        <v>370</v>
      </c>
      <c r="R126" s="110"/>
    </row>
    <row r="127" spans="1:18" ht="28.5">
      <c r="A127" s="124" t="s">
        <v>1847</v>
      </c>
      <c r="B127" s="110">
        <v>0</v>
      </c>
      <c r="C127" s="110">
        <v>328</v>
      </c>
      <c r="D127" s="110">
        <v>31</v>
      </c>
      <c r="E127" s="110">
        <v>1</v>
      </c>
      <c r="F127" s="110">
        <v>2</v>
      </c>
      <c r="G127" s="110">
        <v>0</v>
      </c>
      <c r="H127" s="110">
        <v>0</v>
      </c>
      <c r="I127" s="110">
        <v>0</v>
      </c>
      <c r="J127" s="110">
        <v>0</v>
      </c>
      <c r="K127" s="110">
        <v>0</v>
      </c>
      <c r="L127" s="110">
        <v>2</v>
      </c>
      <c r="M127" s="110">
        <v>0</v>
      </c>
      <c r="N127" s="110">
        <v>0</v>
      </c>
      <c r="O127" s="110">
        <f t="shared" si="2"/>
        <v>364</v>
      </c>
      <c r="P127" s="110"/>
      <c r="Q127" s="110">
        <f t="shared" si="3"/>
        <v>364</v>
      </c>
      <c r="R127" s="110"/>
    </row>
    <row r="128" spans="1:18">
      <c r="A128" s="125"/>
      <c r="B128" s="110">
        <v>0</v>
      </c>
      <c r="C128" s="110">
        <v>0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0">
        <v>0</v>
      </c>
      <c r="N128" s="110">
        <v>0</v>
      </c>
      <c r="O128" s="110">
        <f t="shared" si="2"/>
        <v>0</v>
      </c>
      <c r="P128" s="110"/>
      <c r="Q128" s="110">
        <f t="shared" si="3"/>
        <v>0</v>
      </c>
      <c r="R128" s="110"/>
    </row>
    <row r="129" spans="1:18">
      <c r="A129" s="125"/>
      <c r="B129" s="110">
        <v>0</v>
      </c>
      <c r="C129" s="110">
        <v>0</v>
      </c>
      <c r="D129" s="110">
        <v>0</v>
      </c>
      <c r="E129" s="110">
        <v>0</v>
      </c>
      <c r="F129" s="110">
        <v>0</v>
      </c>
      <c r="G129" s="110">
        <v>0</v>
      </c>
      <c r="H129" s="110">
        <v>0</v>
      </c>
      <c r="I129" s="110">
        <v>0</v>
      </c>
      <c r="J129" s="110">
        <v>0</v>
      </c>
      <c r="K129" s="110">
        <v>0</v>
      </c>
      <c r="L129" s="110">
        <v>0</v>
      </c>
      <c r="M129" s="110">
        <v>0</v>
      </c>
      <c r="N129" s="110">
        <v>0</v>
      </c>
      <c r="O129" s="110">
        <f t="shared" si="2"/>
        <v>0</v>
      </c>
      <c r="P129" s="110"/>
      <c r="Q129" s="110">
        <f t="shared" si="3"/>
        <v>0</v>
      </c>
      <c r="R129" s="110"/>
    </row>
    <row r="130" spans="1:18">
      <c r="A130" s="125"/>
      <c r="B130" s="110">
        <v>0</v>
      </c>
      <c r="C130" s="110">
        <v>0</v>
      </c>
      <c r="D130" s="110">
        <v>0</v>
      </c>
      <c r="E130" s="110">
        <v>0</v>
      </c>
      <c r="F130" s="110">
        <v>0</v>
      </c>
      <c r="G130" s="110">
        <v>0</v>
      </c>
      <c r="H130" s="110">
        <v>0</v>
      </c>
      <c r="I130" s="110">
        <v>0</v>
      </c>
      <c r="J130" s="110">
        <v>0</v>
      </c>
      <c r="K130" s="110">
        <v>0</v>
      </c>
      <c r="L130" s="110">
        <v>0</v>
      </c>
      <c r="M130" s="110">
        <v>0</v>
      </c>
      <c r="N130" s="110">
        <v>0</v>
      </c>
      <c r="O130" s="110">
        <f t="shared" si="2"/>
        <v>0</v>
      </c>
      <c r="P130" s="110"/>
      <c r="Q130" s="110">
        <f t="shared" si="3"/>
        <v>0</v>
      </c>
      <c r="R130" s="110"/>
    </row>
    <row r="131" spans="1:18">
      <c r="A131" s="125"/>
      <c r="B131" s="110">
        <v>0</v>
      </c>
      <c r="C131" s="110">
        <v>0</v>
      </c>
      <c r="D131" s="110">
        <v>0</v>
      </c>
      <c r="E131" s="110">
        <v>0</v>
      </c>
      <c r="F131" s="110">
        <v>0</v>
      </c>
      <c r="G131" s="110">
        <v>0</v>
      </c>
      <c r="H131" s="110">
        <v>0</v>
      </c>
      <c r="I131" s="110">
        <v>0</v>
      </c>
      <c r="J131" s="110">
        <v>0</v>
      </c>
      <c r="K131" s="110">
        <v>0</v>
      </c>
      <c r="L131" s="110">
        <v>0</v>
      </c>
      <c r="M131" s="110">
        <v>0</v>
      </c>
      <c r="N131" s="110">
        <v>0</v>
      </c>
      <c r="O131" s="110">
        <f t="shared" si="2"/>
        <v>0</v>
      </c>
      <c r="P131" s="110"/>
      <c r="Q131" s="110">
        <f t="shared" si="3"/>
        <v>0</v>
      </c>
      <c r="R131" s="110"/>
    </row>
    <row r="132" spans="1:18" ht="28.5">
      <c r="A132" s="124" t="s">
        <v>1821</v>
      </c>
      <c r="B132" s="110">
        <f t="array" ref="B132:N143">TRANSPOSE([6]ROUND11!$C$6:$N$18)</f>
        <v>2</v>
      </c>
      <c r="C132" s="110">
        <v>189</v>
      </c>
      <c r="D132" s="110">
        <v>31</v>
      </c>
      <c r="E132" s="110">
        <v>0</v>
      </c>
      <c r="F132" s="110">
        <v>4</v>
      </c>
      <c r="G132" s="110">
        <v>0</v>
      </c>
      <c r="H132" s="110">
        <v>0</v>
      </c>
      <c r="I132" s="110">
        <v>0</v>
      </c>
      <c r="J132" s="110">
        <v>0</v>
      </c>
      <c r="K132" s="110">
        <v>0</v>
      </c>
      <c r="L132" s="110">
        <v>0</v>
      </c>
      <c r="M132" s="110">
        <v>0</v>
      </c>
      <c r="N132" s="110">
        <v>0</v>
      </c>
      <c r="O132" s="110">
        <f t="shared" si="2"/>
        <v>226</v>
      </c>
      <c r="P132" s="110"/>
      <c r="Q132" s="110">
        <f t="shared" si="3"/>
        <v>226</v>
      </c>
      <c r="R132" s="110"/>
    </row>
    <row r="133" spans="1:18" ht="42.75">
      <c r="A133" s="124" t="s">
        <v>1822</v>
      </c>
      <c r="B133" s="110">
        <v>1</v>
      </c>
      <c r="C133" s="110">
        <v>191</v>
      </c>
      <c r="D133" s="110">
        <v>13</v>
      </c>
      <c r="E133" s="110">
        <v>1</v>
      </c>
      <c r="F133" s="110">
        <v>1</v>
      </c>
      <c r="G133" s="110">
        <v>0</v>
      </c>
      <c r="H133" s="110">
        <v>0</v>
      </c>
      <c r="I133" s="110">
        <v>0</v>
      </c>
      <c r="J133" s="110">
        <v>0</v>
      </c>
      <c r="K133" s="110">
        <v>0</v>
      </c>
      <c r="L133" s="110">
        <v>0</v>
      </c>
      <c r="M133" s="110">
        <v>0</v>
      </c>
      <c r="N133" s="110">
        <v>0</v>
      </c>
      <c r="O133" s="110">
        <f t="shared" si="2"/>
        <v>207</v>
      </c>
      <c r="P133" s="110"/>
      <c r="Q133" s="110">
        <f t="shared" si="3"/>
        <v>207</v>
      </c>
      <c r="R133" s="110"/>
    </row>
    <row r="134" spans="1:18" ht="28.5">
      <c r="A134" s="124" t="s">
        <v>1823</v>
      </c>
      <c r="B134" s="110">
        <v>2</v>
      </c>
      <c r="C134" s="110">
        <v>191</v>
      </c>
      <c r="D134" s="110">
        <v>47</v>
      </c>
      <c r="E134" s="110">
        <v>8</v>
      </c>
      <c r="F134" s="110">
        <v>0</v>
      </c>
      <c r="G134" s="110">
        <v>0</v>
      </c>
      <c r="H134" s="110">
        <v>0</v>
      </c>
      <c r="I134" s="110">
        <v>1</v>
      </c>
      <c r="J134" s="110">
        <v>0</v>
      </c>
      <c r="K134" s="110">
        <v>1</v>
      </c>
      <c r="L134" s="110">
        <v>2</v>
      </c>
      <c r="M134" s="110">
        <v>2</v>
      </c>
      <c r="N134" s="110">
        <v>3</v>
      </c>
      <c r="O134" s="110">
        <f t="shared" si="2"/>
        <v>257</v>
      </c>
      <c r="P134" s="110"/>
      <c r="Q134" s="110">
        <f t="shared" si="3"/>
        <v>257</v>
      </c>
      <c r="R134" s="110"/>
    </row>
    <row r="135" spans="1:18">
      <c r="A135" s="125"/>
      <c r="B135" s="110">
        <v>0</v>
      </c>
      <c r="C135" s="110">
        <v>0</v>
      </c>
      <c r="D135" s="110">
        <v>0</v>
      </c>
      <c r="E135" s="110">
        <v>0</v>
      </c>
      <c r="F135" s="110">
        <v>0</v>
      </c>
      <c r="G135" s="110">
        <v>0</v>
      </c>
      <c r="H135" s="110">
        <v>0</v>
      </c>
      <c r="I135" s="110">
        <v>0</v>
      </c>
      <c r="J135" s="110">
        <v>0</v>
      </c>
      <c r="K135" s="110">
        <v>0</v>
      </c>
      <c r="L135" s="110">
        <v>0</v>
      </c>
      <c r="M135" s="110">
        <v>0</v>
      </c>
      <c r="N135" s="110">
        <v>0</v>
      </c>
      <c r="O135" s="110">
        <f t="shared" si="2"/>
        <v>0</v>
      </c>
      <c r="P135" s="110"/>
      <c r="Q135" s="110">
        <f t="shared" si="3"/>
        <v>0</v>
      </c>
      <c r="R135" s="110"/>
    </row>
    <row r="136" spans="1:18">
      <c r="A136" s="125"/>
      <c r="B136" s="110">
        <v>0</v>
      </c>
      <c r="C136" s="110">
        <v>0</v>
      </c>
      <c r="D136" s="110">
        <v>0</v>
      </c>
      <c r="E136" s="110">
        <v>0</v>
      </c>
      <c r="F136" s="110">
        <v>0</v>
      </c>
      <c r="G136" s="110">
        <v>0</v>
      </c>
      <c r="H136" s="110">
        <v>0</v>
      </c>
      <c r="I136" s="110">
        <v>0</v>
      </c>
      <c r="J136" s="110">
        <v>0</v>
      </c>
      <c r="K136" s="110">
        <v>0</v>
      </c>
      <c r="L136" s="110">
        <v>0</v>
      </c>
      <c r="M136" s="110">
        <v>0</v>
      </c>
      <c r="N136" s="110">
        <v>0</v>
      </c>
      <c r="O136" s="110">
        <f t="shared" si="2"/>
        <v>0</v>
      </c>
      <c r="P136" s="110"/>
      <c r="Q136" s="110">
        <f t="shared" si="3"/>
        <v>0</v>
      </c>
      <c r="R136" s="110"/>
    </row>
    <row r="137" spans="1:18">
      <c r="A137" s="125"/>
      <c r="B137" s="110">
        <v>0</v>
      </c>
      <c r="C137" s="110">
        <v>0</v>
      </c>
      <c r="D137" s="110">
        <v>0</v>
      </c>
      <c r="E137" s="110">
        <v>0</v>
      </c>
      <c r="F137" s="110">
        <v>0</v>
      </c>
      <c r="G137" s="110">
        <v>0</v>
      </c>
      <c r="H137" s="110">
        <v>0</v>
      </c>
      <c r="I137" s="110">
        <v>0</v>
      </c>
      <c r="J137" s="110">
        <v>0</v>
      </c>
      <c r="K137" s="110">
        <v>0</v>
      </c>
      <c r="L137" s="110">
        <v>0</v>
      </c>
      <c r="M137" s="110">
        <v>0</v>
      </c>
      <c r="N137" s="110">
        <v>0</v>
      </c>
      <c r="O137" s="110">
        <f t="shared" si="2"/>
        <v>0</v>
      </c>
      <c r="P137" s="110"/>
      <c r="Q137" s="110">
        <f t="shared" si="3"/>
        <v>0</v>
      </c>
      <c r="R137" s="110"/>
    </row>
    <row r="138" spans="1:18">
      <c r="A138" s="125"/>
      <c r="B138" s="110">
        <v>0</v>
      </c>
      <c r="C138" s="110">
        <v>0</v>
      </c>
      <c r="D138" s="110">
        <v>0</v>
      </c>
      <c r="E138" s="110">
        <v>0</v>
      </c>
      <c r="F138" s="110">
        <v>0</v>
      </c>
      <c r="G138" s="110">
        <v>0</v>
      </c>
      <c r="H138" s="110">
        <v>0</v>
      </c>
      <c r="I138" s="110">
        <v>0</v>
      </c>
      <c r="J138" s="110">
        <v>0</v>
      </c>
      <c r="K138" s="110">
        <v>0</v>
      </c>
      <c r="L138" s="110">
        <v>0</v>
      </c>
      <c r="M138" s="110">
        <v>0</v>
      </c>
      <c r="N138" s="110">
        <v>0</v>
      </c>
      <c r="O138" s="110">
        <f t="shared" si="2"/>
        <v>0</v>
      </c>
      <c r="P138" s="110"/>
      <c r="Q138" s="110">
        <f t="shared" si="3"/>
        <v>0</v>
      </c>
      <c r="R138" s="110"/>
    </row>
    <row r="139" spans="1:18">
      <c r="A139" s="125"/>
      <c r="B139" s="110">
        <v>0</v>
      </c>
      <c r="C139" s="110">
        <v>0</v>
      </c>
      <c r="D139" s="110">
        <v>0</v>
      </c>
      <c r="E139" s="110">
        <v>0</v>
      </c>
      <c r="F139" s="110">
        <v>0</v>
      </c>
      <c r="G139" s="110">
        <v>0</v>
      </c>
      <c r="H139" s="110">
        <v>0</v>
      </c>
      <c r="I139" s="110">
        <v>0</v>
      </c>
      <c r="J139" s="110">
        <v>0</v>
      </c>
      <c r="K139" s="110">
        <v>0</v>
      </c>
      <c r="L139" s="110">
        <v>0</v>
      </c>
      <c r="M139" s="110">
        <v>0</v>
      </c>
      <c r="N139" s="110">
        <v>0</v>
      </c>
      <c r="O139" s="110">
        <f t="shared" si="2"/>
        <v>0</v>
      </c>
      <c r="P139" s="110"/>
      <c r="Q139" s="110">
        <f t="shared" si="3"/>
        <v>0</v>
      </c>
      <c r="R139" s="110"/>
    </row>
    <row r="140" spans="1:18">
      <c r="A140" s="125"/>
      <c r="B140" s="110">
        <v>0</v>
      </c>
      <c r="C140" s="110">
        <v>0</v>
      </c>
      <c r="D140" s="110">
        <v>0</v>
      </c>
      <c r="E140" s="110">
        <v>0</v>
      </c>
      <c r="F140" s="110">
        <v>0</v>
      </c>
      <c r="G140" s="110">
        <v>0</v>
      </c>
      <c r="H140" s="110">
        <v>0</v>
      </c>
      <c r="I140" s="110">
        <v>0</v>
      </c>
      <c r="J140" s="110">
        <v>0</v>
      </c>
      <c r="K140" s="110">
        <v>0</v>
      </c>
      <c r="L140" s="110">
        <v>0</v>
      </c>
      <c r="M140" s="110">
        <v>0</v>
      </c>
      <c r="N140" s="110">
        <v>0</v>
      </c>
      <c r="O140" s="110">
        <f t="shared" ref="O140:O184" si="4">SUM(B140:N140)</f>
        <v>0</v>
      </c>
      <c r="P140" s="110"/>
      <c r="Q140" s="110">
        <f t="shared" ref="Q140:Q184" si="5">O140</f>
        <v>0</v>
      </c>
      <c r="R140" s="110"/>
    </row>
    <row r="141" spans="1:18">
      <c r="A141" s="125"/>
      <c r="B141" s="110">
        <v>0</v>
      </c>
      <c r="C141" s="110">
        <v>0</v>
      </c>
      <c r="D141" s="110">
        <v>0</v>
      </c>
      <c r="E141" s="110">
        <v>0</v>
      </c>
      <c r="F141" s="110">
        <v>0</v>
      </c>
      <c r="G141" s="110">
        <v>0</v>
      </c>
      <c r="H141" s="110">
        <v>0</v>
      </c>
      <c r="I141" s="110">
        <v>0</v>
      </c>
      <c r="J141" s="110">
        <v>0</v>
      </c>
      <c r="K141" s="110">
        <v>0</v>
      </c>
      <c r="L141" s="110">
        <v>0</v>
      </c>
      <c r="M141" s="110">
        <v>0</v>
      </c>
      <c r="N141" s="110">
        <v>0</v>
      </c>
      <c r="O141" s="110">
        <f t="shared" si="4"/>
        <v>0</v>
      </c>
      <c r="P141" s="110"/>
      <c r="Q141" s="110">
        <f t="shared" si="5"/>
        <v>0</v>
      </c>
      <c r="R141" s="110"/>
    </row>
    <row r="142" spans="1:18">
      <c r="A142" s="125"/>
      <c r="B142" s="110">
        <v>0</v>
      </c>
      <c r="C142" s="110">
        <v>0</v>
      </c>
      <c r="D142" s="110">
        <v>0</v>
      </c>
      <c r="E142" s="110">
        <v>0</v>
      </c>
      <c r="F142" s="110">
        <v>0</v>
      </c>
      <c r="G142" s="110">
        <v>0</v>
      </c>
      <c r="H142" s="110">
        <v>0</v>
      </c>
      <c r="I142" s="110">
        <v>0</v>
      </c>
      <c r="J142" s="110">
        <v>0</v>
      </c>
      <c r="K142" s="110">
        <v>0</v>
      </c>
      <c r="L142" s="110">
        <v>0</v>
      </c>
      <c r="M142" s="110">
        <v>0</v>
      </c>
      <c r="N142" s="110">
        <v>0</v>
      </c>
      <c r="O142" s="110">
        <f t="shared" si="4"/>
        <v>0</v>
      </c>
      <c r="P142" s="110"/>
      <c r="Q142" s="110">
        <f t="shared" si="5"/>
        <v>0</v>
      </c>
      <c r="R142" s="110"/>
    </row>
    <row r="143" spans="1:18">
      <c r="A143" s="125"/>
      <c r="B143" s="110">
        <v>0</v>
      </c>
      <c r="C143" s="110">
        <v>0</v>
      </c>
      <c r="D143" s="110">
        <v>0</v>
      </c>
      <c r="E143" s="110">
        <v>0</v>
      </c>
      <c r="F143" s="110">
        <v>0</v>
      </c>
      <c r="G143" s="110">
        <v>0</v>
      </c>
      <c r="H143" s="110">
        <v>0</v>
      </c>
      <c r="I143" s="110">
        <v>0</v>
      </c>
      <c r="J143" s="110">
        <v>0</v>
      </c>
      <c r="K143" s="110">
        <v>0</v>
      </c>
      <c r="L143" s="110">
        <v>0</v>
      </c>
      <c r="M143" s="110">
        <v>0</v>
      </c>
      <c r="N143" s="110">
        <v>0</v>
      </c>
      <c r="O143" s="110">
        <f t="shared" si="4"/>
        <v>0</v>
      </c>
      <c r="P143" s="110"/>
      <c r="Q143" s="110">
        <f t="shared" si="5"/>
        <v>0</v>
      </c>
      <c r="R143" s="110"/>
    </row>
    <row r="144" spans="1:18">
      <c r="A144" s="125"/>
      <c r="B144" s="110">
        <f t="array" ref="B144:N155">TRANSPOSE([6]ROUND12!$C$6:$N$18)</f>
        <v>0</v>
      </c>
      <c r="C144" s="110">
        <v>0</v>
      </c>
      <c r="D144" s="110">
        <v>0</v>
      </c>
      <c r="E144" s="110">
        <v>0</v>
      </c>
      <c r="F144" s="110">
        <v>0</v>
      </c>
      <c r="G144" s="110">
        <v>0</v>
      </c>
      <c r="H144" s="110">
        <v>0</v>
      </c>
      <c r="I144" s="110">
        <v>0</v>
      </c>
      <c r="J144" s="110">
        <v>0</v>
      </c>
      <c r="K144" s="110">
        <v>0</v>
      </c>
      <c r="L144" s="110">
        <v>0</v>
      </c>
      <c r="M144" s="110">
        <v>0</v>
      </c>
      <c r="N144" s="110">
        <v>0</v>
      </c>
      <c r="O144" s="110">
        <f t="shared" si="4"/>
        <v>0</v>
      </c>
      <c r="P144" s="110"/>
      <c r="Q144" s="110">
        <f t="shared" si="5"/>
        <v>0</v>
      </c>
      <c r="R144" s="110"/>
    </row>
    <row r="145" spans="1:18">
      <c r="A145" s="125"/>
      <c r="B145" s="110">
        <v>0</v>
      </c>
      <c r="C145" s="110">
        <v>0</v>
      </c>
      <c r="D145" s="110">
        <v>0</v>
      </c>
      <c r="E145" s="110">
        <v>0</v>
      </c>
      <c r="F145" s="110">
        <v>0</v>
      </c>
      <c r="G145" s="110">
        <v>0</v>
      </c>
      <c r="H145" s="110">
        <v>0</v>
      </c>
      <c r="I145" s="110">
        <v>0</v>
      </c>
      <c r="J145" s="110">
        <v>0</v>
      </c>
      <c r="K145" s="110">
        <v>0</v>
      </c>
      <c r="L145" s="110">
        <v>0</v>
      </c>
      <c r="M145" s="110">
        <v>0</v>
      </c>
      <c r="N145" s="110">
        <v>0</v>
      </c>
      <c r="O145" s="110">
        <f t="shared" si="4"/>
        <v>0</v>
      </c>
      <c r="P145" s="110"/>
      <c r="Q145" s="110">
        <f t="shared" si="5"/>
        <v>0</v>
      </c>
      <c r="R145" s="110"/>
    </row>
    <row r="146" spans="1:18">
      <c r="A146" s="125"/>
      <c r="B146" s="110">
        <v>0</v>
      </c>
      <c r="C146" s="110">
        <v>0</v>
      </c>
      <c r="D146" s="110">
        <v>0</v>
      </c>
      <c r="E146" s="110">
        <v>0</v>
      </c>
      <c r="F146" s="110">
        <v>0</v>
      </c>
      <c r="G146" s="110">
        <v>0</v>
      </c>
      <c r="H146" s="110">
        <v>0</v>
      </c>
      <c r="I146" s="110">
        <v>0</v>
      </c>
      <c r="J146" s="110">
        <v>0</v>
      </c>
      <c r="K146" s="110">
        <v>0</v>
      </c>
      <c r="L146" s="110">
        <v>0</v>
      </c>
      <c r="M146" s="110">
        <v>0</v>
      </c>
      <c r="N146" s="110">
        <v>0</v>
      </c>
      <c r="O146" s="110">
        <f t="shared" si="4"/>
        <v>0</v>
      </c>
      <c r="P146" s="110"/>
      <c r="Q146" s="110">
        <f t="shared" si="5"/>
        <v>0</v>
      </c>
      <c r="R146" s="110"/>
    </row>
    <row r="147" spans="1:18">
      <c r="A147" s="125"/>
      <c r="B147" s="110">
        <v>0</v>
      </c>
      <c r="C147" s="110">
        <v>0</v>
      </c>
      <c r="D147" s="110">
        <v>0</v>
      </c>
      <c r="E147" s="110">
        <v>0</v>
      </c>
      <c r="F147" s="110">
        <v>0</v>
      </c>
      <c r="G147" s="110">
        <v>0</v>
      </c>
      <c r="H147" s="110">
        <v>0</v>
      </c>
      <c r="I147" s="110">
        <v>0</v>
      </c>
      <c r="J147" s="110">
        <v>0</v>
      </c>
      <c r="K147" s="110">
        <v>0</v>
      </c>
      <c r="L147" s="110">
        <v>0</v>
      </c>
      <c r="M147" s="110">
        <v>0</v>
      </c>
      <c r="N147" s="110">
        <v>0</v>
      </c>
      <c r="O147" s="110">
        <f t="shared" si="4"/>
        <v>0</v>
      </c>
      <c r="P147" s="110"/>
      <c r="Q147" s="110">
        <f t="shared" si="5"/>
        <v>0</v>
      </c>
      <c r="R147" s="110"/>
    </row>
    <row r="148" spans="1:18">
      <c r="A148" s="125"/>
      <c r="B148" s="110">
        <v>0</v>
      </c>
      <c r="C148" s="110">
        <v>0</v>
      </c>
      <c r="D148" s="110">
        <v>0</v>
      </c>
      <c r="E148" s="110">
        <v>0</v>
      </c>
      <c r="F148" s="110">
        <v>0</v>
      </c>
      <c r="G148" s="110">
        <v>0</v>
      </c>
      <c r="H148" s="110">
        <v>0</v>
      </c>
      <c r="I148" s="110">
        <v>0</v>
      </c>
      <c r="J148" s="110">
        <v>0</v>
      </c>
      <c r="K148" s="110">
        <v>0</v>
      </c>
      <c r="L148" s="110">
        <v>0</v>
      </c>
      <c r="M148" s="110">
        <v>0</v>
      </c>
      <c r="N148" s="110">
        <v>0</v>
      </c>
      <c r="O148" s="110">
        <f t="shared" si="4"/>
        <v>0</v>
      </c>
      <c r="P148" s="110"/>
      <c r="Q148" s="110">
        <f t="shared" si="5"/>
        <v>0</v>
      </c>
      <c r="R148" s="110"/>
    </row>
    <row r="149" spans="1:18">
      <c r="A149" s="125"/>
      <c r="B149" s="110">
        <v>0</v>
      </c>
      <c r="C149" s="110">
        <v>0</v>
      </c>
      <c r="D149" s="110">
        <v>0</v>
      </c>
      <c r="E149" s="110">
        <v>0</v>
      </c>
      <c r="F149" s="110">
        <v>0</v>
      </c>
      <c r="G149" s="110">
        <v>0</v>
      </c>
      <c r="H149" s="110">
        <v>0</v>
      </c>
      <c r="I149" s="110">
        <v>0</v>
      </c>
      <c r="J149" s="110">
        <v>0</v>
      </c>
      <c r="K149" s="110">
        <v>0</v>
      </c>
      <c r="L149" s="110">
        <v>0</v>
      </c>
      <c r="M149" s="110">
        <v>0</v>
      </c>
      <c r="N149" s="110">
        <v>0</v>
      </c>
      <c r="O149" s="110">
        <f t="shared" si="4"/>
        <v>0</v>
      </c>
      <c r="P149" s="110"/>
      <c r="Q149" s="110">
        <f t="shared" si="5"/>
        <v>0</v>
      </c>
      <c r="R149" s="110"/>
    </row>
    <row r="150" spans="1:18">
      <c r="A150" s="125"/>
      <c r="B150" s="110">
        <v>0</v>
      </c>
      <c r="C150" s="110">
        <v>0</v>
      </c>
      <c r="D150" s="110">
        <v>0</v>
      </c>
      <c r="E150" s="110">
        <v>0</v>
      </c>
      <c r="F150" s="110">
        <v>0</v>
      </c>
      <c r="G150" s="110">
        <v>0</v>
      </c>
      <c r="H150" s="110">
        <v>0</v>
      </c>
      <c r="I150" s="110">
        <v>0</v>
      </c>
      <c r="J150" s="110">
        <v>0</v>
      </c>
      <c r="K150" s="110">
        <v>0</v>
      </c>
      <c r="L150" s="110">
        <v>0</v>
      </c>
      <c r="M150" s="110">
        <v>0</v>
      </c>
      <c r="N150" s="110">
        <v>0</v>
      </c>
      <c r="O150" s="110">
        <f t="shared" si="4"/>
        <v>0</v>
      </c>
      <c r="P150" s="110"/>
      <c r="Q150" s="110">
        <f t="shared" si="5"/>
        <v>0</v>
      </c>
      <c r="R150" s="110"/>
    </row>
    <row r="151" spans="1:18">
      <c r="A151" s="125"/>
      <c r="B151" s="110">
        <v>0</v>
      </c>
      <c r="C151" s="110">
        <v>0</v>
      </c>
      <c r="D151" s="110">
        <v>0</v>
      </c>
      <c r="E151" s="110">
        <v>0</v>
      </c>
      <c r="F151" s="110">
        <v>0</v>
      </c>
      <c r="G151" s="110">
        <v>0</v>
      </c>
      <c r="H151" s="110">
        <v>0</v>
      </c>
      <c r="I151" s="110">
        <v>0</v>
      </c>
      <c r="J151" s="110">
        <v>0</v>
      </c>
      <c r="K151" s="110">
        <v>0</v>
      </c>
      <c r="L151" s="110">
        <v>0</v>
      </c>
      <c r="M151" s="110">
        <v>0</v>
      </c>
      <c r="N151" s="110">
        <v>0</v>
      </c>
      <c r="O151" s="110">
        <f t="shared" si="4"/>
        <v>0</v>
      </c>
      <c r="P151" s="110"/>
      <c r="Q151" s="110">
        <f t="shared" si="5"/>
        <v>0</v>
      </c>
      <c r="R151" s="110"/>
    </row>
    <row r="152" spans="1:18">
      <c r="A152" s="125"/>
      <c r="B152" s="110">
        <v>0</v>
      </c>
      <c r="C152" s="110">
        <v>0</v>
      </c>
      <c r="D152" s="110">
        <v>0</v>
      </c>
      <c r="E152" s="110">
        <v>0</v>
      </c>
      <c r="F152" s="110">
        <v>0</v>
      </c>
      <c r="G152" s="110">
        <v>0</v>
      </c>
      <c r="H152" s="110">
        <v>0</v>
      </c>
      <c r="I152" s="110">
        <v>0</v>
      </c>
      <c r="J152" s="110">
        <v>0</v>
      </c>
      <c r="K152" s="110">
        <v>0</v>
      </c>
      <c r="L152" s="110">
        <v>0</v>
      </c>
      <c r="M152" s="110">
        <v>0</v>
      </c>
      <c r="N152" s="110">
        <v>0</v>
      </c>
      <c r="O152" s="110">
        <f t="shared" si="4"/>
        <v>0</v>
      </c>
      <c r="P152" s="110"/>
      <c r="Q152" s="110">
        <f t="shared" si="5"/>
        <v>0</v>
      </c>
      <c r="R152" s="110"/>
    </row>
    <row r="153" spans="1:18">
      <c r="A153" s="125"/>
      <c r="B153" s="110">
        <v>0</v>
      </c>
      <c r="C153" s="110">
        <v>0</v>
      </c>
      <c r="D153" s="110">
        <v>0</v>
      </c>
      <c r="E153" s="110">
        <v>0</v>
      </c>
      <c r="F153" s="110">
        <v>0</v>
      </c>
      <c r="G153" s="110">
        <v>0</v>
      </c>
      <c r="H153" s="110">
        <v>0</v>
      </c>
      <c r="I153" s="110">
        <v>0</v>
      </c>
      <c r="J153" s="110">
        <v>0</v>
      </c>
      <c r="K153" s="110">
        <v>0</v>
      </c>
      <c r="L153" s="110">
        <v>0</v>
      </c>
      <c r="M153" s="110">
        <v>0</v>
      </c>
      <c r="N153" s="110">
        <v>0</v>
      </c>
      <c r="O153" s="110">
        <f t="shared" si="4"/>
        <v>0</v>
      </c>
      <c r="P153" s="110"/>
      <c r="Q153" s="110">
        <f t="shared" si="5"/>
        <v>0</v>
      </c>
      <c r="R153" s="110"/>
    </row>
    <row r="154" spans="1:18">
      <c r="A154" s="125"/>
      <c r="B154" s="110">
        <v>0</v>
      </c>
      <c r="C154" s="110">
        <v>0</v>
      </c>
      <c r="D154" s="110">
        <v>0</v>
      </c>
      <c r="E154" s="110">
        <v>0</v>
      </c>
      <c r="F154" s="110">
        <v>0</v>
      </c>
      <c r="G154" s="110">
        <v>0</v>
      </c>
      <c r="H154" s="110">
        <v>0</v>
      </c>
      <c r="I154" s="110">
        <v>0</v>
      </c>
      <c r="J154" s="110">
        <v>0</v>
      </c>
      <c r="K154" s="110">
        <v>0</v>
      </c>
      <c r="L154" s="110">
        <v>0</v>
      </c>
      <c r="M154" s="110">
        <v>0</v>
      </c>
      <c r="N154" s="110">
        <v>0</v>
      </c>
      <c r="O154" s="110">
        <f t="shared" si="4"/>
        <v>0</v>
      </c>
      <c r="P154" s="110"/>
      <c r="Q154" s="110">
        <f t="shared" si="5"/>
        <v>0</v>
      </c>
      <c r="R154" s="110"/>
    </row>
    <row r="155" spans="1:18">
      <c r="A155" s="125"/>
      <c r="B155" s="110">
        <v>0</v>
      </c>
      <c r="C155" s="110">
        <v>0</v>
      </c>
      <c r="D155" s="110">
        <v>0</v>
      </c>
      <c r="E155" s="110">
        <v>0</v>
      </c>
      <c r="F155" s="110">
        <v>0</v>
      </c>
      <c r="G155" s="110">
        <v>0</v>
      </c>
      <c r="H155" s="110">
        <v>0</v>
      </c>
      <c r="I155" s="110">
        <v>0</v>
      </c>
      <c r="J155" s="110">
        <v>0</v>
      </c>
      <c r="K155" s="110">
        <v>0</v>
      </c>
      <c r="L155" s="110">
        <v>0</v>
      </c>
      <c r="M155" s="110">
        <v>0</v>
      </c>
      <c r="N155" s="110">
        <v>0</v>
      </c>
      <c r="O155" s="110">
        <f t="shared" si="4"/>
        <v>0</v>
      </c>
      <c r="P155" s="110"/>
      <c r="Q155" s="110">
        <f t="shared" si="5"/>
        <v>0</v>
      </c>
      <c r="R155" s="110"/>
    </row>
    <row r="156" spans="1:18">
      <c r="A156" s="125"/>
      <c r="B156" s="110">
        <f t="array" ref="B156:N167">TRANSPOSE([6]ROUND13!$C$6:$N$18)</f>
        <v>0</v>
      </c>
      <c r="C156" s="110">
        <v>0</v>
      </c>
      <c r="D156" s="110">
        <v>0</v>
      </c>
      <c r="E156" s="110">
        <v>0</v>
      </c>
      <c r="F156" s="110">
        <v>0</v>
      </c>
      <c r="G156" s="110">
        <v>0</v>
      </c>
      <c r="H156" s="110">
        <v>0</v>
      </c>
      <c r="I156" s="110">
        <v>0</v>
      </c>
      <c r="J156" s="110">
        <v>0</v>
      </c>
      <c r="K156" s="110">
        <v>0</v>
      </c>
      <c r="L156" s="110">
        <v>0</v>
      </c>
      <c r="M156" s="110">
        <v>0</v>
      </c>
      <c r="N156" s="110">
        <v>0</v>
      </c>
      <c r="O156" s="110">
        <f t="shared" si="4"/>
        <v>0</v>
      </c>
      <c r="P156" s="110"/>
      <c r="Q156" s="110">
        <f t="shared" si="5"/>
        <v>0</v>
      </c>
      <c r="R156" s="110"/>
    </row>
    <row r="157" spans="1:18">
      <c r="A157" s="125"/>
      <c r="B157" s="110">
        <v>0</v>
      </c>
      <c r="C157" s="110">
        <v>0</v>
      </c>
      <c r="D157" s="110">
        <v>0</v>
      </c>
      <c r="E157" s="110">
        <v>0</v>
      </c>
      <c r="F157" s="110">
        <v>0</v>
      </c>
      <c r="G157" s="110">
        <v>0</v>
      </c>
      <c r="H157" s="110">
        <v>0</v>
      </c>
      <c r="I157" s="110">
        <v>0</v>
      </c>
      <c r="J157" s="110">
        <v>0</v>
      </c>
      <c r="K157" s="110">
        <v>0</v>
      </c>
      <c r="L157" s="110">
        <v>0</v>
      </c>
      <c r="M157" s="110">
        <v>0</v>
      </c>
      <c r="N157" s="110">
        <v>0</v>
      </c>
      <c r="O157" s="110">
        <f t="shared" si="4"/>
        <v>0</v>
      </c>
      <c r="P157" s="110"/>
      <c r="Q157" s="110">
        <f t="shared" si="5"/>
        <v>0</v>
      </c>
      <c r="R157" s="110"/>
    </row>
    <row r="158" spans="1:18">
      <c r="A158" s="125"/>
      <c r="B158" s="110">
        <v>0</v>
      </c>
      <c r="C158" s="110">
        <v>0</v>
      </c>
      <c r="D158" s="110">
        <v>0</v>
      </c>
      <c r="E158" s="110">
        <v>0</v>
      </c>
      <c r="F158" s="110">
        <v>0</v>
      </c>
      <c r="G158" s="110">
        <v>0</v>
      </c>
      <c r="H158" s="110">
        <v>0</v>
      </c>
      <c r="I158" s="110">
        <v>0</v>
      </c>
      <c r="J158" s="110">
        <v>0</v>
      </c>
      <c r="K158" s="110">
        <v>0</v>
      </c>
      <c r="L158" s="110">
        <v>0</v>
      </c>
      <c r="M158" s="110">
        <v>0</v>
      </c>
      <c r="N158" s="110">
        <v>0</v>
      </c>
      <c r="O158" s="110">
        <f t="shared" si="4"/>
        <v>0</v>
      </c>
      <c r="P158" s="110"/>
      <c r="Q158" s="110">
        <f t="shared" si="5"/>
        <v>0</v>
      </c>
      <c r="R158" s="110"/>
    </row>
    <row r="159" spans="1:18">
      <c r="A159" s="125"/>
      <c r="B159" s="110">
        <v>0</v>
      </c>
      <c r="C159" s="110">
        <v>0</v>
      </c>
      <c r="D159" s="110">
        <v>0</v>
      </c>
      <c r="E159" s="110">
        <v>0</v>
      </c>
      <c r="F159" s="110">
        <v>0</v>
      </c>
      <c r="G159" s="110">
        <v>0</v>
      </c>
      <c r="H159" s="110">
        <v>0</v>
      </c>
      <c r="I159" s="110">
        <v>0</v>
      </c>
      <c r="J159" s="110">
        <v>0</v>
      </c>
      <c r="K159" s="110">
        <v>0</v>
      </c>
      <c r="L159" s="110">
        <v>0</v>
      </c>
      <c r="M159" s="110">
        <v>0</v>
      </c>
      <c r="N159" s="110">
        <v>0</v>
      </c>
      <c r="O159" s="110">
        <f t="shared" si="4"/>
        <v>0</v>
      </c>
      <c r="P159" s="110"/>
      <c r="Q159" s="110">
        <f t="shared" si="5"/>
        <v>0</v>
      </c>
      <c r="R159" s="110"/>
    </row>
    <row r="160" spans="1:18">
      <c r="A160" s="125"/>
      <c r="B160" s="110">
        <v>0</v>
      </c>
      <c r="C160" s="110">
        <v>0</v>
      </c>
      <c r="D160" s="110">
        <v>0</v>
      </c>
      <c r="E160" s="110">
        <v>0</v>
      </c>
      <c r="F160" s="110">
        <v>0</v>
      </c>
      <c r="G160" s="110">
        <v>0</v>
      </c>
      <c r="H160" s="110">
        <v>0</v>
      </c>
      <c r="I160" s="110">
        <v>0</v>
      </c>
      <c r="J160" s="110">
        <v>0</v>
      </c>
      <c r="K160" s="110">
        <v>0</v>
      </c>
      <c r="L160" s="110">
        <v>0</v>
      </c>
      <c r="M160" s="110">
        <v>0</v>
      </c>
      <c r="N160" s="110">
        <v>0</v>
      </c>
      <c r="O160" s="110">
        <f t="shared" si="4"/>
        <v>0</v>
      </c>
      <c r="P160" s="110"/>
      <c r="Q160" s="110">
        <f t="shared" si="5"/>
        <v>0</v>
      </c>
      <c r="R160" s="110"/>
    </row>
    <row r="161" spans="1:18">
      <c r="A161" s="125"/>
      <c r="B161" s="110">
        <v>0</v>
      </c>
      <c r="C161" s="110">
        <v>0</v>
      </c>
      <c r="D161" s="110">
        <v>0</v>
      </c>
      <c r="E161" s="110">
        <v>0</v>
      </c>
      <c r="F161" s="110">
        <v>0</v>
      </c>
      <c r="G161" s="110">
        <v>0</v>
      </c>
      <c r="H161" s="110">
        <v>0</v>
      </c>
      <c r="I161" s="110">
        <v>0</v>
      </c>
      <c r="J161" s="110">
        <v>0</v>
      </c>
      <c r="K161" s="110">
        <v>0</v>
      </c>
      <c r="L161" s="110">
        <v>0</v>
      </c>
      <c r="M161" s="110">
        <v>0</v>
      </c>
      <c r="N161" s="110">
        <v>0</v>
      </c>
      <c r="O161" s="110">
        <f t="shared" si="4"/>
        <v>0</v>
      </c>
      <c r="P161" s="110"/>
      <c r="Q161" s="110">
        <f t="shared" si="5"/>
        <v>0</v>
      </c>
      <c r="R161" s="110"/>
    </row>
    <row r="162" spans="1:18">
      <c r="A162" s="125"/>
      <c r="B162" s="110">
        <v>0</v>
      </c>
      <c r="C162" s="110">
        <v>0</v>
      </c>
      <c r="D162" s="110">
        <v>0</v>
      </c>
      <c r="E162" s="110">
        <v>0</v>
      </c>
      <c r="F162" s="110">
        <v>0</v>
      </c>
      <c r="G162" s="110">
        <v>0</v>
      </c>
      <c r="H162" s="110">
        <v>0</v>
      </c>
      <c r="I162" s="110">
        <v>0</v>
      </c>
      <c r="J162" s="110">
        <v>0</v>
      </c>
      <c r="K162" s="110">
        <v>0</v>
      </c>
      <c r="L162" s="110">
        <v>0</v>
      </c>
      <c r="M162" s="110">
        <v>0</v>
      </c>
      <c r="N162" s="110">
        <v>0</v>
      </c>
      <c r="O162" s="110">
        <f t="shared" si="4"/>
        <v>0</v>
      </c>
      <c r="P162" s="110"/>
      <c r="Q162" s="110">
        <f t="shared" si="5"/>
        <v>0</v>
      </c>
      <c r="R162" s="110"/>
    </row>
    <row r="163" spans="1:18">
      <c r="A163" s="125"/>
      <c r="B163" s="110">
        <v>0</v>
      </c>
      <c r="C163" s="110">
        <v>0</v>
      </c>
      <c r="D163" s="110">
        <v>0</v>
      </c>
      <c r="E163" s="110">
        <v>0</v>
      </c>
      <c r="F163" s="110">
        <v>0</v>
      </c>
      <c r="G163" s="110">
        <v>0</v>
      </c>
      <c r="H163" s="110">
        <v>0</v>
      </c>
      <c r="I163" s="110">
        <v>0</v>
      </c>
      <c r="J163" s="110">
        <v>0</v>
      </c>
      <c r="K163" s="110">
        <v>0</v>
      </c>
      <c r="L163" s="110">
        <v>0</v>
      </c>
      <c r="M163" s="110">
        <v>0</v>
      </c>
      <c r="N163" s="110">
        <v>0</v>
      </c>
      <c r="O163" s="110">
        <f t="shared" si="4"/>
        <v>0</v>
      </c>
      <c r="P163" s="110"/>
      <c r="Q163" s="110">
        <f t="shared" si="5"/>
        <v>0</v>
      </c>
      <c r="R163" s="110"/>
    </row>
    <row r="164" spans="1:18">
      <c r="A164" s="125"/>
      <c r="B164" s="110">
        <v>0</v>
      </c>
      <c r="C164" s="110">
        <v>0</v>
      </c>
      <c r="D164" s="110">
        <v>0</v>
      </c>
      <c r="E164" s="110">
        <v>0</v>
      </c>
      <c r="F164" s="110">
        <v>0</v>
      </c>
      <c r="G164" s="110">
        <v>0</v>
      </c>
      <c r="H164" s="110">
        <v>0</v>
      </c>
      <c r="I164" s="110">
        <v>0</v>
      </c>
      <c r="J164" s="110">
        <v>0</v>
      </c>
      <c r="K164" s="110">
        <v>0</v>
      </c>
      <c r="L164" s="110">
        <v>0</v>
      </c>
      <c r="M164" s="110">
        <v>0</v>
      </c>
      <c r="N164" s="110">
        <v>0</v>
      </c>
      <c r="O164" s="110">
        <f t="shared" si="4"/>
        <v>0</v>
      </c>
      <c r="P164" s="110"/>
      <c r="Q164" s="110">
        <f t="shared" si="5"/>
        <v>0</v>
      </c>
      <c r="R164" s="110"/>
    </row>
    <row r="165" spans="1:18">
      <c r="A165" s="125"/>
      <c r="B165" s="110">
        <v>0</v>
      </c>
      <c r="C165" s="110">
        <v>0</v>
      </c>
      <c r="D165" s="110">
        <v>0</v>
      </c>
      <c r="E165" s="110">
        <v>0</v>
      </c>
      <c r="F165" s="110">
        <v>0</v>
      </c>
      <c r="G165" s="110">
        <v>0</v>
      </c>
      <c r="H165" s="110">
        <v>0</v>
      </c>
      <c r="I165" s="110">
        <v>0</v>
      </c>
      <c r="J165" s="110">
        <v>0</v>
      </c>
      <c r="K165" s="110">
        <v>0</v>
      </c>
      <c r="L165" s="110">
        <v>0</v>
      </c>
      <c r="M165" s="110">
        <v>0</v>
      </c>
      <c r="N165" s="110">
        <v>0</v>
      </c>
      <c r="O165" s="110">
        <f t="shared" si="4"/>
        <v>0</v>
      </c>
      <c r="P165" s="110"/>
      <c r="Q165" s="110">
        <f t="shared" si="5"/>
        <v>0</v>
      </c>
      <c r="R165" s="110"/>
    </row>
    <row r="166" spans="1:18">
      <c r="A166" s="125"/>
      <c r="B166" s="110">
        <v>0</v>
      </c>
      <c r="C166" s="110">
        <v>0</v>
      </c>
      <c r="D166" s="110">
        <v>0</v>
      </c>
      <c r="E166" s="110">
        <v>0</v>
      </c>
      <c r="F166" s="110">
        <v>0</v>
      </c>
      <c r="G166" s="110">
        <v>0</v>
      </c>
      <c r="H166" s="110">
        <v>0</v>
      </c>
      <c r="I166" s="110">
        <v>0</v>
      </c>
      <c r="J166" s="110">
        <v>0</v>
      </c>
      <c r="K166" s="110">
        <v>0</v>
      </c>
      <c r="L166" s="110">
        <v>0</v>
      </c>
      <c r="M166" s="110">
        <v>0</v>
      </c>
      <c r="N166" s="110">
        <v>0</v>
      </c>
      <c r="O166" s="110">
        <f t="shared" si="4"/>
        <v>0</v>
      </c>
      <c r="P166" s="110"/>
      <c r="Q166" s="110">
        <f t="shared" si="5"/>
        <v>0</v>
      </c>
      <c r="R166" s="110"/>
    </row>
    <row r="167" spans="1:18">
      <c r="A167" s="125"/>
      <c r="B167" s="110">
        <v>0</v>
      </c>
      <c r="C167" s="110">
        <v>0</v>
      </c>
      <c r="D167" s="110">
        <v>0</v>
      </c>
      <c r="E167" s="110">
        <v>0</v>
      </c>
      <c r="F167" s="110">
        <v>0</v>
      </c>
      <c r="G167" s="110">
        <v>0</v>
      </c>
      <c r="H167" s="110">
        <v>0</v>
      </c>
      <c r="I167" s="110">
        <v>0</v>
      </c>
      <c r="J167" s="110">
        <v>0</v>
      </c>
      <c r="K167" s="110">
        <v>0</v>
      </c>
      <c r="L167" s="110">
        <v>0</v>
      </c>
      <c r="M167" s="110">
        <v>0</v>
      </c>
      <c r="N167" s="110">
        <v>0</v>
      </c>
      <c r="O167" s="110">
        <f t="shared" si="4"/>
        <v>0</v>
      </c>
      <c r="P167" s="110"/>
      <c r="Q167" s="110">
        <f t="shared" si="5"/>
        <v>0</v>
      </c>
      <c r="R167" s="110"/>
    </row>
    <row r="168" spans="1:18">
      <c r="A168" s="125"/>
      <c r="B168" s="110">
        <f t="array" ref="B168:N179">TRANSPOSE([6]ROUND14!$C$6:$N$18)</f>
        <v>0</v>
      </c>
      <c r="C168" s="110">
        <v>0</v>
      </c>
      <c r="D168" s="110">
        <v>0</v>
      </c>
      <c r="E168" s="110">
        <v>0</v>
      </c>
      <c r="F168" s="110">
        <v>0</v>
      </c>
      <c r="G168" s="110">
        <v>0</v>
      </c>
      <c r="H168" s="110">
        <v>0</v>
      </c>
      <c r="I168" s="110">
        <v>0</v>
      </c>
      <c r="J168" s="110">
        <v>0</v>
      </c>
      <c r="K168" s="110">
        <v>0</v>
      </c>
      <c r="L168" s="110">
        <v>0</v>
      </c>
      <c r="M168" s="110">
        <v>0</v>
      </c>
      <c r="N168" s="110">
        <v>0</v>
      </c>
      <c r="O168" s="110">
        <f t="shared" si="4"/>
        <v>0</v>
      </c>
      <c r="P168" s="110"/>
      <c r="Q168" s="110">
        <f t="shared" si="5"/>
        <v>0</v>
      </c>
      <c r="R168" s="110"/>
    </row>
    <row r="169" spans="1:18">
      <c r="A169" s="125"/>
      <c r="B169" s="110">
        <v>0</v>
      </c>
      <c r="C169" s="110">
        <v>0</v>
      </c>
      <c r="D169" s="110">
        <v>0</v>
      </c>
      <c r="E169" s="110">
        <v>0</v>
      </c>
      <c r="F169" s="110">
        <v>0</v>
      </c>
      <c r="G169" s="110">
        <v>0</v>
      </c>
      <c r="H169" s="110">
        <v>0</v>
      </c>
      <c r="I169" s="110">
        <v>0</v>
      </c>
      <c r="J169" s="110">
        <v>0</v>
      </c>
      <c r="K169" s="110">
        <v>0</v>
      </c>
      <c r="L169" s="110">
        <v>0</v>
      </c>
      <c r="M169" s="110">
        <v>0</v>
      </c>
      <c r="N169" s="110">
        <v>0</v>
      </c>
      <c r="O169" s="110">
        <f t="shared" si="4"/>
        <v>0</v>
      </c>
      <c r="P169" s="110"/>
      <c r="Q169" s="110">
        <f t="shared" si="5"/>
        <v>0</v>
      </c>
      <c r="R169" s="110"/>
    </row>
    <row r="170" spans="1:18">
      <c r="A170" s="125"/>
      <c r="B170" s="110">
        <v>0</v>
      </c>
      <c r="C170" s="110">
        <v>0</v>
      </c>
      <c r="D170" s="110">
        <v>0</v>
      </c>
      <c r="E170" s="110">
        <v>0</v>
      </c>
      <c r="F170" s="110">
        <v>0</v>
      </c>
      <c r="G170" s="110">
        <v>0</v>
      </c>
      <c r="H170" s="110">
        <v>0</v>
      </c>
      <c r="I170" s="110">
        <v>0</v>
      </c>
      <c r="J170" s="110">
        <v>0</v>
      </c>
      <c r="K170" s="110">
        <v>0</v>
      </c>
      <c r="L170" s="110">
        <v>0</v>
      </c>
      <c r="M170" s="110">
        <v>0</v>
      </c>
      <c r="N170" s="110">
        <v>0</v>
      </c>
      <c r="O170" s="110">
        <f t="shared" si="4"/>
        <v>0</v>
      </c>
      <c r="P170" s="110"/>
      <c r="Q170" s="110">
        <f t="shared" si="5"/>
        <v>0</v>
      </c>
      <c r="R170" s="110"/>
    </row>
    <row r="171" spans="1:18">
      <c r="A171" s="125"/>
      <c r="B171" s="110">
        <v>0</v>
      </c>
      <c r="C171" s="110">
        <v>0</v>
      </c>
      <c r="D171" s="110">
        <v>0</v>
      </c>
      <c r="E171" s="110">
        <v>0</v>
      </c>
      <c r="F171" s="110">
        <v>0</v>
      </c>
      <c r="G171" s="110">
        <v>0</v>
      </c>
      <c r="H171" s="110">
        <v>0</v>
      </c>
      <c r="I171" s="110">
        <v>0</v>
      </c>
      <c r="J171" s="110">
        <v>0</v>
      </c>
      <c r="K171" s="110">
        <v>0</v>
      </c>
      <c r="L171" s="110">
        <v>0</v>
      </c>
      <c r="M171" s="110">
        <v>0</v>
      </c>
      <c r="N171" s="110">
        <v>0</v>
      </c>
      <c r="O171" s="110">
        <f t="shared" si="4"/>
        <v>0</v>
      </c>
      <c r="P171" s="110"/>
      <c r="Q171" s="110">
        <f t="shared" si="5"/>
        <v>0</v>
      </c>
      <c r="R171" s="110"/>
    </row>
    <row r="172" spans="1:18">
      <c r="A172" s="125"/>
      <c r="B172" s="110">
        <v>0</v>
      </c>
      <c r="C172" s="110">
        <v>0</v>
      </c>
      <c r="D172" s="110">
        <v>0</v>
      </c>
      <c r="E172" s="110">
        <v>0</v>
      </c>
      <c r="F172" s="110">
        <v>0</v>
      </c>
      <c r="G172" s="110">
        <v>0</v>
      </c>
      <c r="H172" s="110">
        <v>0</v>
      </c>
      <c r="I172" s="110">
        <v>0</v>
      </c>
      <c r="J172" s="110">
        <v>0</v>
      </c>
      <c r="K172" s="110">
        <v>0</v>
      </c>
      <c r="L172" s="110">
        <v>0</v>
      </c>
      <c r="M172" s="110">
        <v>0</v>
      </c>
      <c r="N172" s="110">
        <v>0</v>
      </c>
      <c r="O172" s="110">
        <f t="shared" si="4"/>
        <v>0</v>
      </c>
      <c r="P172" s="110"/>
      <c r="Q172" s="110">
        <f t="shared" si="5"/>
        <v>0</v>
      </c>
      <c r="R172" s="110"/>
    </row>
    <row r="173" spans="1:18">
      <c r="A173" s="125"/>
      <c r="B173" s="110">
        <v>0</v>
      </c>
      <c r="C173" s="110">
        <v>0</v>
      </c>
      <c r="D173" s="110">
        <v>0</v>
      </c>
      <c r="E173" s="110">
        <v>0</v>
      </c>
      <c r="F173" s="110">
        <v>0</v>
      </c>
      <c r="G173" s="110">
        <v>0</v>
      </c>
      <c r="H173" s="110">
        <v>0</v>
      </c>
      <c r="I173" s="110">
        <v>0</v>
      </c>
      <c r="J173" s="110">
        <v>0</v>
      </c>
      <c r="K173" s="110">
        <v>0</v>
      </c>
      <c r="L173" s="110">
        <v>0</v>
      </c>
      <c r="M173" s="110">
        <v>0</v>
      </c>
      <c r="N173" s="110">
        <v>0</v>
      </c>
      <c r="O173" s="110">
        <f t="shared" si="4"/>
        <v>0</v>
      </c>
      <c r="P173" s="110"/>
      <c r="Q173" s="110">
        <f t="shared" si="5"/>
        <v>0</v>
      </c>
      <c r="R173" s="110"/>
    </row>
    <row r="174" spans="1:18">
      <c r="A174" s="125"/>
      <c r="B174" s="110">
        <v>0</v>
      </c>
      <c r="C174" s="110">
        <v>0</v>
      </c>
      <c r="D174" s="110">
        <v>0</v>
      </c>
      <c r="E174" s="110">
        <v>0</v>
      </c>
      <c r="F174" s="110">
        <v>0</v>
      </c>
      <c r="G174" s="110">
        <v>0</v>
      </c>
      <c r="H174" s="110">
        <v>0</v>
      </c>
      <c r="I174" s="110">
        <v>0</v>
      </c>
      <c r="J174" s="110">
        <v>0</v>
      </c>
      <c r="K174" s="110">
        <v>0</v>
      </c>
      <c r="L174" s="110">
        <v>0</v>
      </c>
      <c r="M174" s="110">
        <v>0</v>
      </c>
      <c r="N174" s="110">
        <v>0</v>
      </c>
      <c r="O174" s="110">
        <f t="shared" si="4"/>
        <v>0</v>
      </c>
      <c r="P174" s="110"/>
      <c r="Q174" s="110">
        <f t="shared" si="5"/>
        <v>0</v>
      </c>
      <c r="R174" s="110"/>
    </row>
    <row r="175" spans="1:18">
      <c r="A175" s="125"/>
      <c r="B175" s="110">
        <v>0</v>
      </c>
      <c r="C175" s="110">
        <v>0</v>
      </c>
      <c r="D175" s="110">
        <v>0</v>
      </c>
      <c r="E175" s="110">
        <v>0</v>
      </c>
      <c r="F175" s="110">
        <v>0</v>
      </c>
      <c r="G175" s="110">
        <v>0</v>
      </c>
      <c r="H175" s="110">
        <v>0</v>
      </c>
      <c r="I175" s="110">
        <v>0</v>
      </c>
      <c r="J175" s="110">
        <v>0</v>
      </c>
      <c r="K175" s="110">
        <v>0</v>
      </c>
      <c r="L175" s="110">
        <v>0</v>
      </c>
      <c r="M175" s="110">
        <v>0</v>
      </c>
      <c r="N175" s="110">
        <v>0</v>
      </c>
      <c r="O175" s="110">
        <f t="shared" si="4"/>
        <v>0</v>
      </c>
      <c r="P175" s="110"/>
      <c r="Q175" s="110">
        <f t="shared" si="5"/>
        <v>0</v>
      </c>
      <c r="R175" s="110"/>
    </row>
    <row r="176" spans="1:18">
      <c r="A176" s="125"/>
      <c r="B176" s="110">
        <v>0</v>
      </c>
      <c r="C176" s="110">
        <v>0</v>
      </c>
      <c r="D176" s="110">
        <v>0</v>
      </c>
      <c r="E176" s="110">
        <v>0</v>
      </c>
      <c r="F176" s="110">
        <v>0</v>
      </c>
      <c r="G176" s="110">
        <v>0</v>
      </c>
      <c r="H176" s="110">
        <v>0</v>
      </c>
      <c r="I176" s="110">
        <v>0</v>
      </c>
      <c r="J176" s="110">
        <v>0</v>
      </c>
      <c r="K176" s="110">
        <v>0</v>
      </c>
      <c r="L176" s="110">
        <v>0</v>
      </c>
      <c r="M176" s="110">
        <v>0</v>
      </c>
      <c r="N176" s="110">
        <v>0</v>
      </c>
      <c r="O176" s="110">
        <f t="shared" si="4"/>
        <v>0</v>
      </c>
      <c r="P176" s="110"/>
      <c r="Q176" s="110">
        <f t="shared" si="5"/>
        <v>0</v>
      </c>
      <c r="R176" s="110"/>
    </row>
    <row r="177" spans="1:18">
      <c r="A177" s="125"/>
      <c r="B177" s="110">
        <v>0</v>
      </c>
      <c r="C177" s="110">
        <v>0</v>
      </c>
      <c r="D177" s="110">
        <v>0</v>
      </c>
      <c r="E177" s="110">
        <v>0</v>
      </c>
      <c r="F177" s="110">
        <v>0</v>
      </c>
      <c r="G177" s="110">
        <v>0</v>
      </c>
      <c r="H177" s="110">
        <v>0</v>
      </c>
      <c r="I177" s="110">
        <v>0</v>
      </c>
      <c r="J177" s="110">
        <v>0</v>
      </c>
      <c r="K177" s="110">
        <v>0</v>
      </c>
      <c r="L177" s="110">
        <v>0</v>
      </c>
      <c r="M177" s="110">
        <v>0</v>
      </c>
      <c r="N177" s="110">
        <v>0</v>
      </c>
      <c r="O177" s="110">
        <f t="shared" si="4"/>
        <v>0</v>
      </c>
      <c r="P177" s="110"/>
      <c r="Q177" s="110">
        <f t="shared" si="5"/>
        <v>0</v>
      </c>
      <c r="R177" s="110"/>
    </row>
    <row r="178" spans="1:18">
      <c r="A178" s="125"/>
      <c r="B178" s="110">
        <v>0</v>
      </c>
      <c r="C178" s="110">
        <v>0</v>
      </c>
      <c r="D178" s="110">
        <v>0</v>
      </c>
      <c r="E178" s="110">
        <v>0</v>
      </c>
      <c r="F178" s="110">
        <v>0</v>
      </c>
      <c r="G178" s="110">
        <v>0</v>
      </c>
      <c r="H178" s="110">
        <v>0</v>
      </c>
      <c r="I178" s="110">
        <v>0</v>
      </c>
      <c r="J178" s="110">
        <v>0</v>
      </c>
      <c r="K178" s="110">
        <v>0</v>
      </c>
      <c r="L178" s="110">
        <v>0</v>
      </c>
      <c r="M178" s="110">
        <v>0</v>
      </c>
      <c r="N178" s="110">
        <v>0</v>
      </c>
      <c r="O178" s="110">
        <f t="shared" si="4"/>
        <v>0</v>
      </c>
      <c r="P178" s="110"/>
      <c r="Q178" s="110">
        <f t="shared" si="5"/>
        <v>0</v>
      </c>
      <c r="R178" s="110"/>
    </row>
    <row r="179" spans="1:18">
      <c r="A179" s="125"/>
      <c r="B179" s="110">
        <v>0</v>
      </c>
      <c r="C179" s="110">
        <v>0</v>
      </c>
      <c r="D179" s="110">
        <v>0</v>
      </c>
      <c r="E179" s="110">
        <v>0</v>
      </c>
      <c r="F179" s="110">
        <v>0</v>
      </c>
      <c r="G179" s="110">
        <v>0</v>
      </c>
      <c r="H179" s="110">
        <v>0</v>
      </c>
      <c r="I179" s="110">
        <v>0</v>
      </c>
      <c r="J179" s="110">
        <v>0</v>
      </c>
      <c r="K179" s="110">
        <v>0</v>
      </c>
      <c r="L179" s="110">
        <v>0</v>
      </c>
      <c r="M179" s="110">
        <v>0</v>
      </c>
      <c r="N179" s="110">
        <v>0</v>
      </c>
      <c r="O179" s="110">
        <f t="shared" si="4"/>
        <v>0</v>
      </c>
      <c r="P179" s="110"/>
      <c r="Q179" s="110">
        <f t="shared" si="5"/>
        <v>0</v>
      </c>
      <c r="R179" s="110"/>
    </row>
    <row r="180" spans="1:18">
      <c r="A180" s="125"/>
      <c r="B180" s="110">
        <f t="array" ref="B180:N184">TRANSPOSE([6]ROUND15!$C$6:$G$18)</f>
        <v>0</v>
      </c>
      <c r="C180" s="110">
        <v>0</v>
      </c>
      <c r="D180" s="110">
        <v>0</v>
      </c>
      <c r="E180" s="110">
        <v>0</v>
      </c>
      <c r="F180" s="110">
        <v>0</v>
      </c>
      <c r="G180" s="110">
        <v>0</v>
      </c>
      <c r="H180" s="110">
        <v>0</v>
      </c>
      <c r="I180" s="110">
        <v>0</v>
      </c>
      <c r="J180" s="110">
        <v>0</v>
      </c>
      <c r="K180" s="110">
        <v>0</v>
      </c>
      <c r="L180" s="110">
        <v>0</v>
      </c>
      <c r="M180" s="110">
        <v>0</v>
      </c>
      <c r="N180" s="110">
        <v>0</v>
      </c>
      <c r="O180" s="110">
        <f t="shared" si="4"/>
        <v>0</v>
      </c>
      <c r="P180" s="110"/>
      <c r="Q180" s="110">
        <f t="shared" si="5"/>
        <v>0</v>
      </c>
      <c r="R180" s="110"/>
    </row>
    <row r="181" spans="1:18">
      <c r="A181" s="125"/>
      <c r="B181" s="110">
        <v>0</v>
      </c>
      <c r="C181" s="110">
        <v>0</v>
      </c>
      <c r="D181" s="110">
        <v>0</v>
      </c>
      <c r="E181" s="110">
        <v>0</v>
      </c>
      <c r="F181" s="110">
        <v>0</v>
      </c>
      <c r="G181" s="110">
        <v>0</v>
      </c>
      <c r="H181" s="110">
        <v>0</v>
      </c>
      <c r="I181" s="110">
        <v>0</v>
      </c>
      <c r="J181" s="110">
        <v>0</v>
      </c>
      <c r="K181" s="110">
        <v>0</v>
      </c>
      <c r="L181" s="110">
        <v>0</v>
      </c>
      <c r="M181" s="110">
        <v>0</v>
      </c>
      <c r="N181" s="110">
        <v>0</v>
      </c>
      <c r="O181" s="110">
        <f t="shared" si="4"/>
        <v>0</v>
      </c>
      <c r="P181" s="110"/>
      <c r="Q181" s="110">
        <f t="shared" si="5"/>
        <v>0</v>
      </c>
      <c r="R181" s="110"/>
    </row>
    <row r="182" spans="1:18">
      <c r="A182" s="125"/>
      <c r="B182" s="110">
        <v>0</v>
      </c>
      <c r="C182" s="110">
        <v>0</v>
      </c>
      <c r="D182" s="110">
        <v>0</v>
      </c>
      <c r="E182" s="110">
        <v>0</v>
      </c>
      <c r="F182" s="110">
        <v>0</v>
      </c>
      <c r="G182" s="110">
        <v>0</v>
      </c>
      <c r="H182" s="110">
        <v>0</v>
      </c>
      <c r="I182" s="110">
        <v>0</v>
      </c>
      <c r="J182" s="110">
        <v>0</v>
      </c>
      <c r="K182" s="110">
        <v>0</v>
      </c>
      <c r="L182" s="110">
        <v>0</v>
      </c>
      <c r="M182" s="110">
        <v>0</v>
      </c>
      <c r="N182" s="110">
        <v>0</v>
      </c>
      <c r="O182" s="110">
        <f t="shared" si="4"/>
        <v>0</v>
      </c>
      <c r="P182" s="110"/>
      <c r="Q182" s="110">
        <f t="shared" si="5"/>
        <v>0</v>
      </c>
      <c r="R182" s="110"/>
    </row>
    <row r="183" spans="1:18">
      <c r="A183" s="125"/>
      <c r="B183" s="110">
        <v>0</v>
      </c>
      <c r="C183" s="110">
        <v>0</v>
      </c>
      <c r="D183" s="110">
        <v>0</v>
      </c>
      <c r="E183" s="110">
        <v>0</v>
      </c>
      <c r="F183" s="110">
        <v>0</v>
      </c>
      <c r="G183" s="110">
        <v>0</v>
      </c>
      <c r="H183" s="110">
        <v>0</v>
      </c>
      <c r="I183" s="110">
        <v>0</v>
      </c>
      <c r="J183" s="110">
        <v>0</v>
      </c>
      <c r="K183" s="110">
        <v>0</v>
      </c>
      <c r="L183" s="110">
        <v>0</v>
      </c>
      <c r="M183" s="110">
        <v>0</v>
      </c>
      <c r="N183" s="110">
        <v>0</v>
      </c>
      <c r="O183" s="110">
        <f t="shared" si="4"/>
        <v>0</v>
      </c>
      <c r="P183" s="110"/>
      <c r="Q183" s="110">
        <f t="shared" si="5"/>
        <v>0</v>
      </c>
      <c r="R183" s="110"/>
    </row>
    <row r="184" spans="1:18">
      <c r="A184" s="125"/>
      <c r="B184" s="110">
        <v>0</v>
      </c>
      <c r="C184" s="110">
        <v>0</v>
      </c>
      <c r="D184" s="110">
        <v>0</v>
      </c>
      <c r="E184" s="110">
        <v>0</v>
      </c>
      <c r="F184" s="110">
        <v>0</v>
      </c>
      <c r="G184" s="110">
        <v>0</v>
      </c>
      <c r="H184" s="110">
        <v>0</v>
      </c>
      <c r="I184" s="110">
        <v>0</v>
      </c>
      <c r="J184" s="110">
        <v>0</v>
      </c>
      <c r="K184" s="110">
        <v>0</v>
      </c>
      <c r="L184" s="110">
        <v>0</v>
      </c>
      <c r="M184" s="110">
        <v>0</v>
      </c>
      <c r="N184" s="110">
        <v>0</v>
      </c>
      <c r="O184" s="110">
        <f t="shared" si="4"/>
        <v>0</v>
      </c>
      <c r="P184" s="110"/>
      <c r="Q184" s="110">
        <f t="shared" si="5"/>
        <v>0</v>
      </c>
      <c r="R184" s="110"/>
    </row>
    <row r="185" spans="1:18" ht="47.25">
      <c r="A185" s="126" t="s">
        <v>1848</v>
      </c>
      <c r="B185" s="110">
        <f t="shared" ref="B185:Q185" si="6">SUM(B12:B184)</f>
        <v>189</v>
      </c>
      <c r="C185" s="110">
        <f t="shared" si="6"/>
        <v>23098</v>
      </c>
      <c r="D185" s="110">
        <f t="shared" si="6"/>
        <v>7060</v>
      </c>
      <c r="E185" s="110">
        <f t="shared" si="6"/>
        <v>201</v>
      </c>
      <c r="F185" s="110">
        <f t="shared" si="6"/>
        <v>281</v>
      </c>
      <c r="G185" s="110">
        <f t="shared" si="6"/>
        <v>35</v>
      </c>
      <c r="H185" s="110">
        <f t="shared" si="6"/>
        <v>29</v>
      </c>
      <c r="I185" s="110">
        <f t="shared" si="6"/>
        <v>25</v>
      </c>
      <c r="J185" s="110">
        <f t="shared" si="6"/>
        <v>32</v>
      </c>
      <c r="K185" s="110">
        <f t="shared" si="6"/>
        <v>54</v>
      </c>
      <c r="L185" s="110">
        <f t="shared" si="6"/>
        <v>110</v>
      </c>
      <c r="M185" s="110">
        <f t="shared" si="6"/>
        <v>145</v>
      </c>
      <c r="N185" s="110">
        <f t="shared" si="6"/>
        <v>141</v>
      </c>
      <c r="O185" s="110">
        <f t="shared" si="6"/>
        <v>31400</v>
      </c>
      <c r="P185" s="110">
        <f t="shared" si="6"/>
        <v>0</v>
      </c>
      <c r="Q185" s="110">
        <f t="shared" si="6"/>
        <v>31400</v>
      </c>
      <c r="R185" s="110"/>
    </row>
    <row r="186" spans="1:18" ht="29.25">
      <c r="A186" s="126" t="s">
        <v>147</v>
      </c>
      <c r="B186" s="24">
        <v>0</v>
      </c>
      <c r="C186" s="24">
        <v>0</v>
      </c>
      <c r="D186" s="24">
        <v>0</v>
      </c>
      <c r="E186" s="24">
        <v>0</v>
      </c>
      <c r="F186" s="24">
        <v>0</v>
      </c>
      <c r="G186" s="24">
        <v>0</v>
      </c>
      <c r="H186" s="24">
        <v>0</v>
      </c>
      <c r="I186" s="24"/>
      <c r="J186" s="24">
        <v>0</v>
      </c>
      <c r="K186" s="24">
        <v>0</v>
      </c>
      <c r="L186" s="24">
        <v>0</v>
      </c>
      <c r="M186" s="24">
        <v>0</v>
      </c>
      <c r="N186" s="24"/>
      <c r="O186" s="24">
        <v>0</v>
      </c>
      <c r="P186" s="24">
        <v>0</v>
      </c>
      <c r="Q186" s="24">
        <v>0</v>
      </c>
      <c r="R186" s="24">
        <v>0</v>
      </c>
    </row>
    <row r="187" spans="1:18" ht="26.25">
      <c r="A187" s="126" t="s">
        <v>148</v>
      </c>
      <c r="B187" s="110">
        <f>B185+B186</f>
        <v>189</v>
      </c>
      <c r="C187" s="110">
        <f t="shared" ref="C187:Q187" si="7">C185+C186</f>
        <v>23098</v>
      </c>
      <c r="D187" s="110">
        <f t="shared" si="7"/>
        <v>7060</v>
      </c>
      <c r="E187" s="110">
        <f t="shared" si="7"/>
        <v>201</v>
      </c>
      <c r="F187" s="110">
        <f t="shared" si="7"/>
        <v>281</v>
      </c>
      <c r="G187" s="110">
        <f t="shared" si="7"/>
        <v>35</v>
      </c>
      <c r="H187" s="110">
        <f t="shared" si="7"/>
        <v>29</v>
      </c>
      <c r="I187" s="110">
        <f t="shared" si="7"/>
        <v>25</v>
      </c>
      <c r="J187" s="110">
        <f t="shared" si="7"/>
        <v>32</v>
      </c>
      <c r="K187" s="110">
        <f t="shared" si="7"/>
        <v>54</v>
      </c>
      <c r="L187" s="110">
        <f t="shared" si="7"/>
        <v>110</v>
      </c>
      <c r="M187" s="110">
        <f t="shared" si="7"/>
        <v>145</v>
      </c>
      <c r="N187" s="110">
        <f t="shared" si="7"/>
        <v>141</v>
      </c>
      <c r="O187" s="110">
        <f t="shared" si="7"/>
        <v>31400</v>
      </c>
      <c r="P187" s="110">
        <f t="shared" si="7"/>
        <v>0</v>
      </c>
      <c r="Q187" s="110">
        <f t="shared" si="7"/>
        <v>31400</v>
      </c>
      <c r="R187" s="110">
        <f>SUM(R12:R186)</f>
        <v>0</v>
      </c>
    </row>
  </sheetData>
  <mergeCells count="14">
    <mergeCell ref="A6:R6"/>
    <mergeCell ref="A1:R1"/>
    <mergeCell ref="A2:R2"/>
    <mergeCell ref="A3:R3"/>
    <mergeCell ref="A4:R4"/>
    <mergeCell ref="A5:R5"/>
    <mergeCell ref="E7:G7"/>
    <mergeCell ref="D8:R8"/>
    <mergeCell ref="A9:A10"/>
    <mergeCell ref="B9:M9"/>
    <mergeCell ref="O9:O10"/>
    <mergeCell ref="P9:P10"/>
    <mergeCell ref="Q9:Q10"/>
    <mergeCell ref="R9:R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R148"/>
  <sheetViews>
    <sheetView workbookViewId="0">
      <selection activeCell="G7" sqref="G7"/>
    </sheetView>
  </sheetViews>
  <sheetFormatPr defaultRowHeight="15"/>
  <sheetData>
    <row r="1" spans="1:18">
      <c r="A1" t="s">
        <v>331</v>
      </c>
    </row>
    <row r="2" spans="1:18">
      <c r="A2" t="s">
        <v>2224</v>
      </c>
    </row>
    <row r="3" spans="1:18">
      <c r="A3" t="s">
        <v>333</v>
      </c>
    </row>
    <row r="4" spans="1:18">
      <c r="A4" t="s">
        <v>334</v>
      </c>
    </row>
    <row r="5" spans="1:18">
      <c r="A5" t="s">
        <v>2225</v>
      </c>
    </row>
    <row r="6" spans="1:18">
      <c r="A6" t="s">
        <v>2226</v>
      </c>
    </row>
    <row r="7" spans="1:18">
      <c r="A7" t="s">
        <v>2889</v>
      </c>
    </row>
    <row r="8" spans="1:18">
      <c r="A8" t="s">
        <v>2227</v>
      </c>
    </row>
    <row r="9" spans="1:18">
      <c r="G9" t="s">
        <v>2228</v>
      </c>
    </row>
    <row r="11" spans="1:18" ht="60">
      <c r="A11" s="29" t="s">
        <v>2229</v>
      </c>
      <c r="B11" s="29" t="s">
        <v>2230</v>
      </c>
      <c r="C11" s="29" t="s">
        <v>2231</v>
      </c>
      <c r="D11" s="29" t="s">
        <v>2232</v>
      </c>
      <c r="E11" s="29" t="s">
        <v>2233</v>
      </c>
      <c r="F11" s="29" t="s">
        <v>2234</v>
      </c>
      <c r="G11" s="29" t="s">
        <v>2235</v>
      </c>
      <c r="H11" s="29" t="s">
        <v>2236</v>
      </c>
      <c r="I11" s="29" t="s">
        <v>2237</v>
      </c>
      <c r="J11" s="29" t="s">
        <v>2238</v>
      </c>
      <c r="K11" s="29" t="s">
        <v>2239</v>
      </c>
      <c r="L11" s="29" t="s">
        <v>2240</v>
      </c>
      <c r="M11" s="29" t="s">
        <v>2241</v>
      </c>
      <c r="N11" s="29" t="s">
        <v>2242</v>
      </c>
      <c r="O11" s="29" t="s">
        <v>2243</v>
      </c>
      <c r="P11" s="29" t="s">
        <v>12</v>
      </c>
      <c r="Q11" s="29" t="s">
        <v>2244</v>
      </c>
      <c r="R11" s="147" t="s">
        <v>2245</v>
      </c>
    </row>
    <row r="12" spans="1:18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>
        <v>11</v>
      </c>
      <c r="L12">
        <v>12</v>
      </c>
      <c r="M12">
        <v>13</v>
      </c>
      <c r="N12">
        <v>14</v>
      </c>
      <c r="O12">
        <v>15</v>
      </c>
      <c r="P12">
        <v>17</v>
      </c>
      <c r="Q12">
        <v>18</v>
      </c>
      <c r="R12">
        <v>19</v>
      </c>
    </row>
    <row r="13" spans="1:18">
      <c r="A13" t="s">
        <v>2246</v>
      </c>
      <c r="B13">
        <v>1</v>
      </c>
      <c r="C13">
        <v>338</v>
      </c>
      <c r="D13">
        <v>9</v>
      </c>
      <c r="E13">
        <v>4</v>
      </c>
      <c r="F13">
        <v>11</v>
      </c>
      <c r="G13">
        <v>1</v>
      </c>
      <c r="H13">
        <v>0</v>
      </c>
      <c r="I13">
        <v>2</v>
      </c>
      <c r="J13">
        <v>2</v>
      </c>
      <c r="K13">
        <v>1</v>
      </c>
      <c r="L13">
        <v>0</v>
      </c>
      <c r="M13">
        <v>1</v>
      </c>
      <c r="N13">
        <v>370</v>
      </c>
      <c r="O13">
        <v>0</v>
      </c>
      <c r="P13">
        <v>5</v>
      </c>
      <c r="Q13">
        <v>375</v>
      </c>
    </row>
    <row r="14" spans="1:18">
      <c r="A14" t="s">
        <v>2247</v>
      </c>
      <c r="B14">
        <v>2</v>
      </c>
      <c r="C14">
        <v>275</v>
      </c>
      <c r="D14">
        <v>9</v>
      </c>
      <c r="E14">
        <v>3</v>
      </c>
      <c r="F14">
        <v>38</v>
      </c>
      <c r="G14">
        <v>2</v>
      </c>
      <c r="H14">
        <v>0</v>
      </c>
      <c r="I14">
        <v>1</v>
      </c>
      <c r="J14">
        <v>0</v>
      </c>
      <c r="K14">
        <v>1</v>
      </c>
      <c r="L14">
        <v>1</v>
      </c>
      <c r="M14">
        <v>2</v>
      </c>
      <c r="N14">
        <v>334</v>
      </c>
      <c r="O14">
        <v>0</v>
      </c>
      <c r="P14">
        <v>2</v>
      </c>
      <c r="Q14">
        <v>336</v>
      </c>
    </row>
    <row r="15" spans="1:18">
      <c r="A15" t="s">
        <v>2248</v>
      </c>
      <c r="B15">
        <v>11</v>
      </c>
      <c r="C15">
        <v>404</v>
      </c>
      <c r="D15">
        <v>32</v>
      </c>
      <c r="E15">
        <v>4</v>
      </c>
      <c r="F15">
        <v>16</v>
      </c>
      <c r="G15">
        <v>0</v>
      </c>
      <c r="H15">
        <v>0</v>
      </c>
      <c r="I15">
        <v>1</v>
      </c>
      <c r="J15">
        <v>2</v>
      </c>
      <c r="K15">
        <v>1</v>
      </c>
      <c r="L15">
        <v>7</v>
      </c>
      <c r="M15">
        <v>9</v>
      </c>
      <c r="N15">
        <v>487</v>
      </c>
      <c r="O15">
        <v>0</v>
      </c>
      <c r="P15">
        <v>11</v>
      </c>
      <c r="Q15">
        <v>498</v>
      </c>
    </row>
    <row r="16" spans="1:18">
      <c r="A16" t="s">
        <v>2249</v>
      </c>
      <c r="B16">
        <v>0</v>
      </c>
      <c r="C16">
        <v>311</v>
      </c>
      <c r="D16">
        <v>45</v>
      </c>
      <c r="E16">
        <v>0</v>
      </c>
      <c r="F16">
        <v>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364</v>
      </c>
      <c r="O16">
        <v>0</v>
      </c>
      <c r="P16">
        <v>1</v>
      </c>
      <c r="Q16">
        <v>365</v>
      </c>
    </row>
    <row r="17" spans="1:17">
      <c r="A17" t="s">
        <v>2250</v>
      </c>
      <c r="B17">
        <v>0</v>
      </c>
      <c r="C17">
        <v>83</v>
      </c>
      <c r="D17">
        <v>6</v>
      </c>
      <c r="E17">
        <v>2</v>
      </c>
      <c r="F17">
        <v>6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97</v>
      </c>
      <c r="O17">
        <v>0</v>
      </c>
      <c r="P17">
        <v>0</v>
      </c>
      <c r="Q17">
        <v>97</v>
      </c>
    </row>
    <row r="18" spans="1:17">
      <c r="A18" t="s">
        <v>2251</v>
      </c>
      <c r="B18">
        <v>4</v>
      </c>
      <c r="C18">
        <v>363</v>
      </c>
      <c r="D18">
        <v>32</v>
      </c>
      <c r="E18">
        <v>6</v>
      </c>
      <c r="F18">
        <v>54</v>
      </c>
      <c r="G18">
        <v>1</v>
      </c>
      <c r="H18">
        <v>0</v>
      </c>
      <c r="I18">
        <v>0</v>
      </c>
      <c r="J18">
        <v>1</v>
      </c>
      <c r="K18">
        <v>1</v>
      </c>
      <c r="L18">
        <v>3</v>
      </c>
      <c r="M18">
        <v>3</v>
      </c>
      <c r="N18">
        <v>468</v>
      </c>
      <c r="O18">
        <v>0</v>
      </c>
      <c r="P18">
        <v>5</v>
      </c>
      <c r="Q18">
        <v>473</v>
      </c>
    </row>
    <row r="19" spans="1:17">
      <c r="A19" t="s">
        <v>2252</v>
      </c>
      <c r="B19">
        <v>16</v>
      </c>
      <c r="C19">
        <v>295</v>
      </c>
      <c r="D19">
        <v>14</v>
      </c>
      <c r="E19">
        <v>2</v>
      </c>
      <c r="F19">
        <v>45</v>
      </c>
      <c r="G19">
        <v>2</v>
      </c>
      <c r="H19">
        <v>1</v>
      </c>
      <c r="I19">
        <v>0</v>
      </c>
      <c r="J19">
        <v>1</v>
      </c>
      <c r="K19">
        <v>2</v>
      </c>
      <c r="L19">
        <v>0</v>
      </c>
      <c r="M19">
        <v>2</v>
      </c>
      <c r="N19">
        <v>380</v>
      </c>
      <c r="O19">
        <v>0</v>
      </c>
      <c r="P19">
        <v>5</v>
      </c>
      <c r="Q19">
        <v>385</v>
      </c>
    </row>
    <row r="20" spans="1:17">
      <c r="A20" t="s">
        <v>2253</v>
      </c>
      <c r="B20">
        <v>9</v>
      </c>
      <c r="C20">
        <v>337</v>
      </c>
      <c r="D20">
        <v>9</v>
      </c>
      <c r="E20">
        <v>1</v>
      </c>
      <c r="F20">
        <v>32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0</v>
      </c>
      <c r="N20">
        <v>390</v>
      </c>
      <c r="O20">
        <v>0</v>
      </c>
      <c r="P20">
        <v>0</v>
      </c>
      <c r="Q20">
        <v>390</v>
      </c>
    </row>
    <row r="21" spans="1:17">
      <c r="A21" t="s">
        <v>2254</v>
      </c>
      <c r="B21">
        <v>2</v>
      </c>
      <c r="C21">
        <v>230</v>
      </c>
      <c r="D21">
        <v>18</v>
      </c>
      <c r="E21">
        <v>4</v>
      </c>
      <c r="F21">
        <v>57</v>
      </c>
      <c r="G21">
        <v>0</v>
      </c>
      <c r="H21">
        <v>2</v>
      </c>
      <c r="I21">
        <v>0</v>
      </c>
      <c r="J21">
        <v>0</v>
      </c>
      <c r="K21">
        <v>1</v>
      </c>
      <c r="L21">
        <v>1</v>
      </c>
      <c r="M21">
        <v>1</v>
      </c>
      <c r="N21">
        <v>316</v>
      </c>
      <c r="O21">
        <v>0</v>
      </c>
      <c r="P21">
        <v>1</v>
      </c>
      <c r="Q21">
        <v>317</v>
      </c>
    </row>
    <row r="22" spans="1:17">
      <c r="A22" t="s">
        <v>2255</v>
      </c>
      <c r="B22">
        <v>0</v>
      </c>
      <c r="C22">
        <v>57</v>
      </c>
      <c r="D22">
        <v>1</v>
      </c>
      <c r="E22">
        <v>0</v>
      </c>
      <c r="F22">
        <v>7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65</v>
      </c>
      <c r="O22">
        <v>0</v>
      </c>
      <c r="P22">
        <v>1</v>
      </c>
      <c r="Q22">
        <v>66</v>
      </c>
    </row>
    <row r="23" spans="1:17">
      <c r="A23" t="s">
        <v>2256</v>
      </c>
      <c r="B23">
        <v>1</v>
      </c>
      <c r="C23">
        <v>284</v>
      </c>
      <c r="D23">
        <v>6</v>
      </c>
      <c r="E23">
        <v>1</v>
      </c>
      <c r="F23">
        <v>8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302</v>
      </c>
      <c r="O23">
        <v>0</v>
      </c>
      <c r="P23">
        <v>2</v>
      </c>
      <c r="Q23">
        <v>304</v>
      </c>
    </row>
    <row r="24" spans="1:17">
      <c r="A24" t="s">
        <v>2257</v>
      </c>
      <c r="B24">
        <v>1</v>
      </c>
      <c r="C24">
        <v>276</v>
      </c>
      <c r="D24">
        <v>2</v>
      </c>
      <c r="E24">
        <v>1</v>
      </c>
      <c r="F24">
        <v>10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291</v>
      </c>
      <c r="O24">
        <v>0</v>
      </c>
      <c r="P24">
        <v>0</v>
      </c>
      <c r="Q24">
        <v>291</v>
      </c>
    </row>
    <row r="25" spans="1:17">
      <c r="A25" t="s">
        <v>2258</v>
      </c>
      <c r="B25">
        <v>5</v>
      </c>
      <c r="C25">
        <v>457</v>
      </c>
      <c r="D25">
        <v>102</v>
      </c>
      <c r="E25">
        <v>2</v>
      </c>
      <c r="F25">
        <v>13</v>
      </c>
      <c r="G25">
        <v>2</v>
      </c>
      <c r="H25">
        <v>2</v>
      </c>
      <c r="I25">
        <v>0</v>
      </c>
      <c r="J25">
        <v>2</v>
      </c>
      <c r="K25">
        <v>2</v>
      </c>
      <c r="L25">
        <v>3</v>
      </c>
      <c r="M25">
        <v>19</v>
      </c>
      <c r="N25">
        <v>609</v>
      </c>
      <c r="O25">
        <v>0</v>
      </c>
      <c r="P25">
        <v>11</v>
      </c>
      <c r="Q25">
        <v>620</v>
      </c>
    </row>
    <row r="26" spans="1:17">
      <c r="A26" t="s">
        <v>2259</v>
      </c>
      <c r="B26">
        <v>1</v>
      </c>
      <c r="C26">
        <v>314</v>
      </c>
      <c r="D26">
        <v>32</v>
      </c>
      <c r="E26">
        <v>4</v>
      </c>
      <c r="F26">
        <v>27</v>
      </c>
      <c r="G26">
        <v>2</v>
      </c>
      <c r="H26">
        <v>0</v>
      </c>
      <c r="I26">
        <v>0</v>
      </c>
      <c r="J26">
        <v>0</v>
      </c>
      <c r="K26">
        <v>0</v>
      </c>
      <c r="L26">
        <v>2</v>
      </c>
      <c r="M26">
        <v>1</v>
      </c>
      <c r="N26">
        <v>383</v>
      </c>
      <c r="O26">
        <v>0</v>
      </c>
      <c r="P26">
        <v>3</v>
      </c>
      <c r="Q26">
        <v>386</v>
      </c>
    </row>
    <row r="27" spans="1:17">
      <c r="A27" t="s">
        <v>2260</v>
      </c>
      <c r="B27">
        <v>9</v>
      </c>
      <c r="C27">
        <v>551</v>
      </c>
      <c r="D27">
        <v>40</v>
      </c>
      <c r="E27">
        <v>2</v>
      </c>
      <c r="F27">
        <v>1</v>
      </c>
      <c r="G27">
        <v>2</v>
      </c>
      <c r="H27">
        <v>1</v>
      </c>
      <c r="I27">
        <v>0</v>
      </c>
      <c r="J27">
        <v>3</v>
      </c>
      <c r="K27">
        <v>0</v>
      </c>
      <c r="L27">
        <v>1</v>
      </c>
      <c r="M27">
        <v>4</v>
      </c>
      <c r="N27">
        <v>614</v>
      </c>
      <c r="O27">
        <v>0</v>
      </c>
      <c r="P27">
        <v>1</v>
      </c>
      <c r="Q27">
        <v>615</v>
      </c>
    </row>
    <row r="28" spans="1:17">
      <c r="A28" t="s">
        <v>2261</v>
      </c>
      <c r="B28">
        <v>2</v>
      </c>
      <c r="C28">
        <v>185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2</v>
      </c>
      <c r="N28">
        <v>190</v>
      </c>
      <c r="O28">
        <v>0</v>
      </c>
      <c r="P28">
        <v>1</v>
      </c>
      <c r="Q28">
        <v>191</v>
      </c>
    </row>
    <row r="29" spans="1:17">
      <c r="A29" t="s">
        <v>2262</v>
      </c>
      <c r="B29">
        <v>6</v>
      </c>
      <c r="C29">
        <v>334</v>
      </c>
      <c r="D29">
        <v>7</v>
      </c>
      <c r="E29">
        <v>1</v>
      </c>
      <c r="F29">
        <v>14</v>
      </c>
      <c r="G29">
        <v>0</v>
      </c>
      <c r="H29">
        <v>0</v>
      </c>
      <c r="I29">
        <v>1</v>
      </c>
      <c r="J29">
        <v>0</v>
      </c>
      <c r="K29">
        <v>0</v>
      </c>
      <c r="L29">
        <v>1</v>
      </c>
      <c r="M29">
        <v>1</v>
      </c>
      <c r="N29">
        <v>365</v>
      </c>
      <c r="O29">
        <v>0</v>
      </c>
      <c r="P29">
        <v>2</v>
      </c>
      <c r="Q29">
        <v>367</v>
      </c>
    </row>
    <row r="30" spans="1:17">
      <c r="A30" t="s">
        <v>2263</v>
      </c>
      <c r="B30">
        <v>1</v>
      </c>
      <c r="C30">
        <v>242</v>
      </c>
      <c r="D30">
        <v>8</v>
      </c>
      <c r="E30">
        <v>6</v>
      </c>
      <c r="F30">
        <v>34</v>
      </c>
      <c r="G30">
        <v>2</v>
      </c>
      <c r="H30">
        <v>0</v>
      </c>
      <c r="I30">
        <v>0</v>
      </c>
      <c r="J30">
        <v>1</v>
      </c>
      <c r="K30">
        <v>1</v>
      </c>
      <c r="L30">
        <v>1</v>
      </c>
      <c r="M30">
        <v>2</v>
      </c>
      <c r="N30">
        <v>298</v>
      </c>
      <c r="O30">
        <v>0</v>
      </c>
      <c r="P30">
        <v>0</v>
      </c>
      <c r="Q30">
        <v>298</v>
      </c>
    </row>
    <row r="31" spans="1:17">
      <c r="A31" t="s">
        <v>2264</v>
      </c>
      <c r="B31">
        <v>9</v>
      </c>
      <c r="C31">
        <v>505</v>
      </c>
      <c r="D31">
        <v>79</v>
      </c>
      <c r="E31">
        <v>4</v>
      </c>
      <c r="F31">
        <v>26</v>
      </c>
      <c r="G31">
        <v>1</v>
      </c>
      <c r="H31">
        <v>0</v>
      </c>
      <c r="I31">
        <v>4</v>
      </c>
      <c r="J31">
        <v>2</v>
      </c>
      <c r="K31">
        <v>1</v>
      </c>
      <c r="L31">
        <v>3</v>
      </c>
      <c r="M31">
        <v>0</v>
      </c>
      <c r="N31">
        <v>634</v>
      </c>
      <c r="O31">
        <v>0</v>
      </c>
      <c r="P31">
        <v>4</v>
      </c>
      <c r="Q31">
        <v>638</v>
      </c>
    </row>
    <row r="32" spans="1:17">
      <c r="A32" t="s">
        <v>2265</v>
      </c>
      <c r="B32">
        <v>3</v>
      </c>
      <c r="C32">
        <v>230</v>
      </c>
      <c r="D32">
        <v>46</v>
      </c>
      <c r="E32">
        <v>2</v>
      </c>
      <c r="F32">
        <v>4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287</v>
      </c>
      <c r="O32">
        <v>0</v>
      </c>
      <c r="P32">
        <v>0</v>
      </c>
      <c r="Q32">
        <v>287</v>
      </c>
    </row>
    <row r="33" spans="1:17">
      <c r="A33" t="s">
        <v>2266</v>
      </c>
      <c r="B33">
        <v>17</v>
      </c>
      <c r="C33">
        <v>495</v>
      </c>
      <c r="D33">
        <v>80</v>
      </c>
      <c r="E33">
        <v>3</v>
      </c>
      <c r="F33">
        <v>21</v>
      </c>
      <c r="G33">
        <v>1</v>
      </c>
      <c r="H33">
        <v>1</v>
      </c>
      <c r="I33">
        <v>5</v>
      </c>
      <c r="J33">
        <v>5</v>
      </c>
      <c r="K33">
        <v>2</v>
      </c>
      <c r="L33">
        <v>2</v>
      </c>
      <c r="M33">
        <v>1</v>
      </c>
      <c r="N33">
        <v>633</v>
      </c>
      <c r="O33">
        <v>0</v>
      </c>
      <c r="P33">
        <v>7</v>
      </c>
      <c r="Q33">
        <v>640</v>
      </c>
    </row>
    <row r="34" spans="1:17">
      <c r="A34" t="s">
        <v>2267</v>
      </c>
      <c r="B34">
        <v>3</v>
      </c>
      <c r="C34">
        <v>310</v>
      </c>
      <c r="D34">
        <v>7</v>
      </c>
      <c r="E34">
        <v>1</v>
      </c>
      <c r="F34">
        <v>37</v>
      </c>
      <c r="G34">
        <v>0</v>
      </c>
      <c r="H34">
        <v>1</v>
      </c>
      <c r="I34">
        <v>1</v>
      </c>
      <c r="J34">
        <v>1</v>
      </c>
      <c r="K34">
        <v>1</v>
      </c>
      <c r="L34">
        <v>0</v>
      </c>
      <c r="M34">
        <v>5</v>
      </c>
      <c r="N34">
        <v>367</v>
      </c>
      <c r="O34">
        <v>0</v>
      </c>
      <c r="P34">
        <v>2</v>
      </c>
      <c r="Q34">
        <v>369</v>
      </c>
    </row>
    <row r="35" spans="1:17">
      <c r="A35" t="s">
        <v>2268</v>
      </c>
      <c r="B35">
        <v>5</v>
      </c>
      <c r="C35">
        <v>358</v>
      </c>
      <c r="D35">
        <v>10</v>
      </c>
      <c r="E35">
        <v>1</v>
      </c>
      <c r="F35">
        <v>13</v>
      </c>
      <c r="G35">
        <v>0</v>
      </c>
      <c r="H35">
        <v>0</v>
      </c>
      <c r="I35">
        <v>0</v>
      </c>
      <c r="J35">
        <v>2</v>
      </c>
      <c r="K35">
        <v>0</v>
      </c>
      <c r="L35">
        <v>0</v>
      </c>
      <c r="M35">
        <v>2</v>
      </c>
      <c r="N35">
        <v>391</v>
      </c>
      <c r="O35">
        <v>0</v>
      </c>
      <c r="P35">
        <v>1</v>
      </c>
      <c r="Q35">
        <v>392</v>
      </c>
    </row>
    <row r="36" spans="1:17">
      <c r="A36" t="s">
        <v>2269</v>
      </c>
      <c r="B36">
        <v>1</v>
      </c>
      <c r="C36">
        <v>286</v>
      </c>
      <c r="D36">
        <v>13</v>
      </c>
      <c r="E36">
        <v>6</v>
      </c>
      <c r="F36">
        <v>81</v>
      </c>
      <c r="G36">
        <v>2</v>
      </c>
      <c r="H36">
        <v>0</v>
      </c>
      <c r="I36">
        <v>0</v>
      </c>
      <c r="J36">
        <v>2</v>
      </c>
      <c r="K36">
        <v>1</v>
      </c>
      <c r="L36">
        <v>3</v>
      </c>
      <c r="M36">
        <v>4</v>
      </c>
      <c r="N36">
        <v>399</v>
      </c>
      <c r="O36">
        <v>0</v>
      </c>
      <c r="P36">
        <v>3</v>
      </c>
      <c r="Q36">
        <v>402</v>
      </c>
    </row>
    <row r="37" spans="1:17">
      <c r="A37" t="s">
        <v>2270</v>
      </c>
      <c r="B37">
        <v>3</v>
      </c>
      <c r="C37">
        <v>261</v>
      </c>
      <c r="D37">
        <v>10</v>
      </c>
      <c r="E37">
        <v>4</v>
      </c>
      <c r="F37">
        <v>42</v>
      </c>
      <c r="G37">
        <v>2</v>
      </c>
      <c r="H37">
        <v>3</v>
      </c>
      <c r="I37">
        <v>0</v>
      </c>
      <c r="J37">
        <v>2</v>
      </c>
      <c r="K37">
        <v>0</v>
      </c>
      <c r="L37">
        <v>1</v>
      </c>
      <c r="M37">
        <v>4</v>
      </c>
      <c r="N37">
        <v>332</v>
      </c>
      <c r="O37">
        <v>0</v>
      </c>
      <c r="P37">
        <v>2</v>
      </c>
      <c r="Q37">
        <v>334</v>
      </c>
    </row>
    <row r="38" spans="1:17">
      <c r="A38" t="s">
        <v>2271</v>
      </c>
      <c r="B38">
        <v>12</v>
      </c>
      <c r="C38">
        <v>466</v>
      </c>
      <c r="D38">
        <v>5</v>
      </c>
      <c r="E38">
        <v>3</v>
      </c>
      <c r="F38">
        <v>45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2</v>
      </c>
      <c r="N38">
        <v>534</v>
      </c>
      <c r="O38">
        <v>0</v>
      </c>
      <c r="P38">
        <v>0</v>
      </c>
      <c r="Q38">
        <v>534</v>
      </c>
    </row>
    <row r="39" spans="1:17">
      <c r="A39" t="s">
        <v>2272</v>
      </c>
      <c r="B39">
        <v>25</v>
      </c>
      <c r="C39">
        <v>326</v>
      </c>
      <c r="D39">
        <v>11</v>
      </c>
      <c r="E39">
        <v>1</v>
      </c>
      <c r="F39">
        <v>26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390</v>
      </c>
      <c r="O39">
        <v>0</v>
      </c>
      <c r="P39">
        <v>0</v>
      </c>
      <c r="Q39">
        <v>390</v>
      </c>
    </row>
    <row r="40" spans="1:17">
      <c r="A40" t="s">
        <v>2273</v>
      </c>
      <c r="B40">
        <v>4</v>
      </c>
      <c r="C40">
        <v>468</v>
      </c>
      <c r="D40">
        <v>25</v>
      </c>
      <c r="E40">
        <v>5</v>
      </c>
      <c r="F40">
        <v>82</v>
      </c>
      <c r="G40">
        <v>1</v>
      </c>
      <c r="H40">
        <v>2</v>
      </c>
      <c r="I40">
        <v>1</v>
      </c>
      <c r="J40">
        <v>2</v>
      </c>
      <c r="K40">
        <v>0</v>
      </c>
      <c r="L40">
        <v>1</v>
      </c>
      <c r="M40">
        <v>1</v>
      </c>
      <c r="N40">
        <v>592</v>
      </c>
      <c r="O40">
        <v>0</v>
      </c>
      <c r="P40">
        <v>0</v>
      </c>
      <c r="Q40">
        <v>592</v>
      </c>
    </row>
    <row r="41" spans="1:17">
      <c r="A41" t="s">
        <v>2274</v>
      </c>
      <c r="B41">
        <v>1</v>
      </c>
      <c r="C41">
        <v>147</v>
      </c>
      <c r="D41">
        <v>43</v>
      </c>
      <c r="E41">
        <v>1</v>
      </c>
      <c r="F41">
        <v>104</v>
      </c>
      <c r="G41">
        <v>1</v>
      </c>
      <c r="H41">
        <v>0</v>
      </c>
      <c r="I41">
        <v>1</v>
      </c>
      <c r="J41">
        <v>0</v>
      </c>
      <c r="K41">
        <v>2</v>
      </c>
      <c r="L41">
        <v>0</v>
      </c>
      <c r="M41">
        <v>0</v>
      </c>
      <c r="N41">
        <v>300</v>
      </c>
      <c r="O41">
        <v>0</v>
      </c>
      <c r="P41">
        <v>1</v>
      </c>
      <c r="Q41">
        <v>301</v>
      </c>
    </row>
    <row r="42" spans="1:17">
      <c r="A42" t="s">
        <v>2275</v>
      </c>
      <c r="B42">
        <v>3</v>
      </c>
      <c r="C42">
        <v>492</v>
      </c>
      <c r="D42">
        <v>44</v>
      </c>
      <c r="E42">
        <v>5</v>
      </c>
      <c r="F42">
        <v>22</v>
      </c>
      <c r="G42">
        <v>0</v>
      </c>
      <c r="H42">
        <v>0</v>
      </c>
      <c r="I42">
        <v>0</v>
      </c>
      <c r="J42">
        <v>1</v>
      </c>
      <c r="K42">
        <v>1</v>
      </c>
      <c r="L42">
        <v>1</v>
      </c>
      <c r="M42">
        <v>1</v>
      </c>
      <c r="N42">
        <v>570</v>
      </c>
      <c r="O42">
        <v>0</v>
      </c>
      <c r="P42">
        <v>3</v>
      </c>
      <c r="Q42">
        <v>573</v>
      </c>
    </row>
    <row r="43" spans="1:17">
      <c r="A43" t="s">
        <v>2276</v>
      </c>
      <c r="B43">
        <v>6</v>
      </c>
      <c r="C43">
        <v>142</v>
      </c>
      <c r="D43">
        <v>128</v>
      </c>
      <c r="E43">
        <v>3</v>
      </c>
      <c r="F43">
        <v>5</v>
      </c>
      <c r="G43">
        <v>1</v>
      </c>
      <c r="H43">
        <v>0</v>
      </c>
      <c r="I43">
        <v>0</v>
      </c>
      <c r="J43">
        <v>2</v>
      </c>
      <c r="K43">
        <v>1</v>
      </c>
      <c r="L43">
        <v>3</v>
      </c>
      <c r="M43">
        <v>2</v>
      </c>
      <c r="N43">
        <v>293</v>
      </c>
      <c r="O43">
        <v>0</v>
      </c>
      <c r="P43">
        <v>2</v>
      </c>
      <c r="Q43">
        <v>295</v>
      </c>
    </row>
    <row r="44" spans="1:17">
      <c r="A44" t="s">
        <v>2277</v>
      </c>
      <c r="B44">
        <v>5</v>
      </c>
      <c r="C44">
        <v>626</v>
      </c>
      <c r="D44">
        <v>39</v>
      </c>
      <c r="E44">
        <v>5</v>
      </c>
      <c r="F44">
        <v>44</v>
      </c>
      <c r="G44">
        <v>2</v>
      </c>
      <c r="H44">
        <v>0</v>
      </c>
      <c r="I44">
        <v>0</v>
      </c>
      <c r="J44">
        <v>0</v>
      </c>
      <c r="K44">
        <v>1</v>
      </c>
      <c r="L44">
        <v>1</v>
      </c>
      <c r="M44">
        <v>4</v>
      </c>
      <c r="N44">
        <v>727</v>
      </c>
      <c r="O44">
        <v>0</v>
      </c>
      <c r="P44">
        <v>5</v>
      </c>
      <c r="Q44">
        <v>732</v>
      </c>
    </row>
    <row r="45" spans="1:17">
      <c r="A45" t="s">
        <v>2278</v>
      </c>
      <c r="B45">
        <v>0</v>
      </c>
      <c r="C45">
        <v>455</v>
      </c>
      <c r="D45">
        <v>41</v>
      </c>
      <c r="E45">
        <v>3</v>
      </c>
      <c r="F45">
        <v>42</v>
      </c>
      <c r="G45">
        <v>1</v>
      </c>
      <c r="H45">
        <v>0</v>
      </c>
      <c r="I45">
        <v>1</v>
      </c>
      <c r="J45">
        <v>1</v>
      </c>
      <c r="K45">
        <v>0</v>
      </c>
      <c r="L45">
        <v>1</v>
      </c>
      <c r="M45">
        <v>1</v>
      </c>
      <c r="N45">
        <v>546</v>
      </c>
      <c r="O45">
        <v>0</v>
      </c>
      <c r="P45">
        <v>2</v>
      </c>
      <c r="Q45">
        <v>548</v>
      </c>
    </row>
    <row r="46" spans="1:17">
      <c r="A46" t="s">
        <v>2279</v>
      </c>
      <c r="B46">
        <v>16</v>
      </c>
      <c r="C46">
        <v>442</v>
      </c>
      <c r="D46">
        <v>14</v>
      </c>
      <c r="E46">
        <v>2</v>
      </c>
      <c r="F46">
        <v>52</v>
      </c>
      <c r="G46">
        <v>0</v>
      </c>
      <c r="H46">
        <v>1</v>
      </c>
      <c r="I46">
        <v>0</v>
      </c>
      <c r="J46">
        <v>0</v>
      </c>
      <c r="K46">
        <v>1</v>
      </c>
      <c r="L46">
        <v>0</v>
      </c>
      <c r="M46">
        <v>2</v>
      </c>
      <c r="N46">
        <v>530</v>
      </c>
      <c r="O46">
        <v>0</v>
      </c>
      <c r="P46">
        <v>1</v>
      </c>
      <c r="Q46">
        <v>531</v>
      </c>
    </row>
    <row r="47" spans="1:17">
      <c r="A47" t="s">
        <v>2280</v>
      </c>
      <c r="B47">
        <v>2</v>
      </c>
      <c r="C47">
        <v>538</v>
      </c>
      <c r="D47">
        <v>16</v>
      </c>
      <c r="E47">
        <v>0</v>
      </c>
      <c r="F47">
        <v>27</v>
      </c>
      <c r="G47">
        <v>0</v>
      </c>
      <c r="H47">
        <v>1</v>
      </c>
      <c r="I47">
        <v>1</v>
      </c>
      <c r="J47">
        <v>1</v>
      </c>
      <c r="K47">
        <v>0</v>
      </c>
      <c r="L47">
        <v>3</v>
      </c>
      <c r="M47">
        <v>0</v>
      </c>
      <c r="N47">
        <v>589</v>
      </c>
      <c r="O47">
        <v>0</v>
      </c>
      <c r="P47">
        <v>0</v>
      </c>
      <c r="Q47">
        <v>589</v>
      </c>
    </row>
    <row r="48" spans="1:17">
      <c r="A48" t="s">
        <v>2281</v>
      </c>
      <c r="B48">
        <v>1</v>
      </c>
      <c r="C48">
        <v>429</v>
      </c>
      <c r="D48">
        <v>23</v>
      </c>
      <c r="E48">
        <v>0</v>
      </c>
      <c r="F48">
        <v>39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492</v>
      </c>
      <c r="O48">
        <v>0</v>
      </c>
      <c r="P48">
        <v>1</v>
      </c>
      <c r="Q48">
        <v>493</v>
      </c>
    </row>
    <row r="49" spans="1:17">
      <c r="A49" t="s">
        <v>2282</v>
      </c>
      <c r="B49">
        <v>7</v>
      </c>
      <c r="C49">
        <v>488</v>
      </c>
      <c r="D49">
        <v>22</v>
      </c>
      <c r="E49">
        <v>4</v>
      </c>
      <c r="F49">
        <v>21</v>
      </c>
      <c r="G49">
        <v>1</v>
      </c>
      <c r="H49">
        <v>0</v>
      </c>
      <c r="I49">
        <v>1</v>
      </c>
      <c r="J49">
        <v>1</v>
      </c>
      <c r="K49">
        <v>1</v>
      </c>
      <c r="L49">
        <v>2</v>
      </c>
      <c r="M49">
        <v>1</v>
      </c>
      <c r="N49">
        <v>549</v>
      </c>
      <c r="O49">
        <v>0</v>
      </c>
      <c r="P49">
        <v>1</v>
      </c>
      <c r="Q49">
        <v>550</v>
      </c>
    </row>
    <row r="50" spans="1:17">
      <c r="A50" t="s">
        <v>2283</v>
      </c>
      <c r="B50">
        <v>3</v>
      </c>
      <c r="C50">
        <v>458</v>
      </c>
      <c r="D50">
        <v>23</v>
      </c>
      <c r="E50">
        <v>3</v>
      </c>
      <c r="F50">
        <v>51</v>
      </c>
      <c r="G50">
        <v>0</v>
      </c>
      <c r="H50">
        <v>0</v>
      </c>
      <c r="I50">
        <v>0</v>
      </c>
      <c r="J50">
        <v>1</v>
      </c>
      <c r="K50">
        <v>1</v>
      </c>
      <c r="L50">
        <v>0</v>
      </c>
      <c r="M50">
        <v>0</v>
      </c>
      <c r="N50">
        <v>540</v>
      </c>
      <c r="O50">
        <v>0</v>
      </c>
      <c r="P50">
        <v>6</v>
      </c>
      <c r="Q50">
        <v>546</v>
      </c>
    </row>
    <row r="51" spans="1:17">
      <c r="A51" t="s">
        <v>2284</v>
      </c>
      <c r="B51">
        <v>1</v>
      </c>
      <c r="C51">
        <v>262</v>
      </c>
      <c r="D51">
        <v>13</v>
      </c>
      <c r="E51">
        <v>2</v>
      </c>
      <c r="F51">
        <v>60</v>
      </c>
      <c r="G51">
        <v>2</v>
      </c>
      <c r="H51">
        <v>1</v>
      </c>
      <c r="I51">
        <v>1</v>
      </c>
      <c r="J51">
        <v>2</v>
      </c>
      <c r="K51">
        <v>1</v>
      </c>
      <c r="L51">
        <v>1</v>
      </c>
      <c r="M51">
        <v>0</v>
      </c>
      <c r="N51">
        <v>346</v>
      </c>
      <c r="O51">
        <v>0</v>
      </c>
      <c r="P51">
        <v>0</v>
      </c>
      <c r="Q51">
        <v>346</v>
      </c>
    </row>
    <row r="52" spans="1:17">
      <c r="A52" t="s">
        <v>2285</v>
      </c>
      <c r="B52">
        <v>0</v>
      </c>
      <c r="C52">
        <v>112</v>
      </c>
      <c r="D52">
        <v>13</v>
      </c>
      <c r="E52">
        <v>2</v>
      </c>
      <c r="F52">
        <v>13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1</v>
      </c>
      <c r="N52">
        <v>142</v>
      </c>
      <c r="O52">
        <v>0</v>
      </c>
      <c r="P52">
        <v>2</v>
      </c>
      <c r="Q52">
        <v>144</v>
      </c>
    </row>
    <row r="53" spans="1:17">
      <c r="A53" t="s">
        <v>2286</v>
      </c>
      <c r="B53">
        <v>5</v>
      </c>
      <c r="C53">
        <v>428</v>
      </c>
      <c r="D53">
        <v>18</v>
      </c>
      <c r="E53">
        <v>3</v>
      </c>
      <c r="F53">
        <v>86</v>
      </c>
      <c r="G53">
        <v>1</v>
      </c>
      <c r="H53">
        <v>2</v>
      </c>
      <c r="I53">
        <v>1</v>
      </c>
      <c r="J53">
        <v>2</v>
      </c>
      <c r="K53">
        <v>0</v>
      </c>
      <c r="L53">
        <v>0</v>
      </c>
      <c r="M53">
        <v>6</v>
      </c>
      <c r="N53">
        <v>552</v>
      </c>
      <c r="O53">
        <v>0</v>
      </c>
      <c r="P53">
        <v>0</v>
      </c>
      <c r="Q53">
        <v>552</v>
      </c>
    </row>
    <row r="54" spans="1:17">
      <c r="A54" t="s">
        <v>2287</v>
      </c>
      <c r="B54">
        <v>5</v>
      </c>
      <c r="C54">
        <v>324</v>
      </c>
      <c r="D54">
        <v>19</v>
      </c>
      <c r="E54">
        <v>3</v>
      </c>
      <c r="F54">
        <v>12</v>
      </c>
      <c r="G54">
        <v>1</v>
      </c>
      <c r="H54">
        <v>0</v>
      </c>
      <c r="I54">
        <v>0</v>
      </c>
      <c r="J54">
        <v>1</v>
      </c>
      <c r="K54">
        <v>2</v>
      </c>
      <c r="L54">
        <v>1</v>
      </c>
      <c r="M54">
        <v>0</v>
      </c>
      <c r="N54">
        <v>368</v>
      </c>
      <c r="O54">
        <v>0</v>
      </c>
      <c r="P54">
        <v>2</v>
      </c>
      <c r="Q54">
        <v>370</v>
      </c>
    </row>
    <row r="55" spans="1:17">
      <c r="A55" t="s">
        <v>2288</v>
      </c>
      <c r="B55">
        <v>7</v>
      </c>
      <c r="C55">
        <v>385</v>
      </c>
      <c r="D55">
        <v>26</v>
      </c>
      <c r="E55">
        <v>2</v>
      </c>
      <c r="F55">
        <v>50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471</v>
      </c>
      <c r="O55">
        <v>0</v>
      </c>
      <c r="P55">
        <v>1</v>
      </c>
      <c r="Q55">
        <v>472</v>
      </c>
    </row>
    <row r="56" spans="1:17">
      <c r="A56" t="s">
        <v>2289</v>
      </c>
      <c r="B56">
        <v>13</v>
      </c>
      <c r="C56">
        <v>391</v>
      </c>
      <c r="D56">
        <v>45</v>
      </c>
      <c r="E56">
        <v>2</v>
      </c>
      <c r="F56">
        <v>47</v>
      </c>
      <c r="G56">
        <v>0</v>
      </c>
      <c r="H56">
        <v>0</v>
      </c>
      <c r="I56">
        <v>0</v>
      </c>
      <c r="J56">
        <v>1</v>
      </c>
      <c r="K56">
        <v>0</v>
      </c>
      <c r="L56">
        <v>1</v>
      </c>
      <c r="M56">
        <v>1</v>
      </c>
      <c r="N56">
        <v>501</v>
      </c>
      <c r="O56">
        <v>0</v>
      </c>
      <c r="P56">
        <v>1</v>
      </c>
      <c r="Q56">
        <v>502</v>
      </c>
    </row>
    <row r="57" spans="1:17">
      <c r="A57" t="s">
        <v>2290</v>
      </c>
      <c r="B57">
        <v>4</v>
      </c>
      <c r="C57">
        <v>469</v>
      </c>
      <c r="D57">
        <v>32</v>
      </c>
      <c r="E57">
        <v>3</v>
      </c>
      <c r="F57">
        <v>64</v>
      </c>
      <c r="G57">
        <v>1</v>
      </c>
      <c r="H57">
        <v>1</v>
      </c>
      <c r="I57">
        <v>0</v>
      </c>
      <c r="J57">
        <v>1</v>
      </c>
      <c r="K57">
        <v>0</v>
      </c>
      <c r="L57">
        <v>1</v>
      </c>
      <c r="M57">
        <v>3</v>
      </c>
      <c r="N57">
        <v>579</v>
      </c>
      <c r="O57">
        <v>0</v>
      </c>
      <c r="P57">
        <v>1</v>
      </c>
      <c r="Q57">
        <v>580</v>
      </c>
    </row>
    <row r="58" spans="1:17">
      <c r="A58" t="s">
        <v>2291</v>
      </c>
      <c r="B58">
        <v>5</v>
      </c>
      <c r="C58">
        <v>89</v>
      </c>
      <c r="D58">
        <v>5</v>
      </c>
      <c r="E58">
        <v>0</v>
      </c>
      <c r="F58">
        <v>6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105</v>
      </c>
      <c r="O58">
        <v>0</v>
      </c>
      <c r="P58">
        <v>0</v>
      </c>
      <c r="Q58">
        <v>105</v>
      </c>
    </row>
    <row r="59" spans="1:17">
      <c r="A59" t="s">
        <v>2292</v>
      </c>
      <c r="B59">
        <v>6</v>
      </c>
      <c r="C59">
        <v>377</v>
      </c>
      <c r="D59">
        <v>69</v>
      </c>
      <c r="E59">
        <v>1</v>
      </c>
      <c r="F59">
        <v>25</v>
      </c>
      <c r="G59">
        <v>0</v>
      </c>
      <c r="H59">
        <v>0</v>
      </c>
      <c r="I59">
        <v>0</v>
      </c>
      <c r="J59">
        <v>0</v>
      </c>
      <c r="K59">
        <v>2</v>
      </c>
      <c r="L59">
        <v>1</v>
      </c>
      <c r="M59">
        <v>7</v>
      </c>
      <c r="N59">
        <v>488</v>
      </c>
      <c r="O59">
        <v>0</v>
      </c>
      <c r="P59">
        <v>2</v>
      </c>
      <c r="Q59">
        <v>490</v>
      </c>
    </row>
    <row r="60" spans="1:17">
      <c r="A60" t="s">
        <v>2293</v>
      </c>
      <c r="B60">
        <v>1</v>
      </c>
      <c r="C60">
        <v>46</v>
      </c>
      <c r="D60">
        <v>45</v>
      </c>
      <c r="E60">
        <v>1</v>
      </c>
      <c r="F60">
        <v>22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115</v>
      </c>
      <c r="O60">
        <v>0</v>
      </c>
      <c r="P60">
        <v>0</v>
      </c>
      <c r="Q60">
        <v>115</v>
      </c>
    </row>
    <row r="61" spans="1:17">
      <c r="A61" t="s">
        <v>2294</v>
      </c>
      <c r="B61">
        <v>3</v>
      </c>
      <c r="C61">
        <v>509</v>
      </c>
      <c r="D61">
        <v>49</v>
      </c>
      <c r="E61">
        <v>1</v>
      </c>
      <c r="F61">
        <v>20</v>
      </c>
      <c r="G61">
        <v>0</v>
      </c>
      <c r="H61">
        <v>1</v>
      </c>
      <c r="I61">
        <v>1</v>
      </c>
      <c r="J61">
        <v>1</v>
      </c>
      <c r="K61">
        <v>0</v>
      </c>
      <c r="L61">
        <v>1</v>
      </c>
      <c r="M61">
        <v>1</v>
      </c>
      <c r="N61">
        <v>587</v>
      </c>
      <c r="O61">
        <v>0</v>
      </c>
      <c r="P61">
        <v>6</v>
      </c>
      <c r="Q61">
        <v>593</v>
      </c>
    </row>
    <row r="62" spans="1:17">
      <c r="A62" t="s">
        <v>2295</v>
      </c>
      <c r="B62">
        <v>3</v>
      </c>
      <c r="C62">
        <v>271</v>
      </c>
      <c r="D62">
        <v>6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1</v>
      </c>
      <c r="N62">
        <v>285</v>
      </c>
      <c r="O62">
        <v>0</v>
      </c>
      <c r="P62">
        <v>0</v>
      </c>
      <c r="Q62">
        <v>285</v>
      </c>
    </row>
    <row r="63" spans="1:17">
      <c r="A63" t="s">
        <v>2296</v>
      </c>
      <c r="B63">
        <v>0</v>
      </c>
      <c r="C63">
        <v>248</v>
      </c>
      <c r="D63">
        <v>26</v>
      </c>
      <c r="E63">
        <v>3</v>
      </c>
      <c r="F63">
        <v>50</v>
      </c>
      <c r="G63">
        <v>1</v>
      </c>
      <c r="H63">
        <v>2</v>
      </c>
      <c r="I63">
        <v>0</v>
      </c>
      <c r="J63">
        <v>1</v>
      </c>
      <c r="K63">
        <v>0</v>
      </c>
      <c r="L63">
        <v>1</v>
      </c>
      <c r="M63">
        <v>0</v>
      </c>
      <c r="N63">
        <v>332</v>
      </c>
      <c r="O63">
        <v>0</v>
      </c>
      <c r="P63">
        <v>1</v>
      </c>
      <c r="Q63">
        <v>333</v>
      </c>
    </row>
    <row r="64" spans="1:17">
      <c r="A64" t="s">
        <v>2297</v>
      </c>
      <c r="B64">
        <v>1</v>
      </c>
      <c r="C64">
        <v>307</v>
      </c>
      <c r="D64">
        <v>43</v>
      </c>
      <c r="E64">
        <v>4</v>
      </c>
      <c r="F64">
        <v>89</v>
      </c>
      <c r="G64">
        <v>1</v>
      </c>
      <c r="H64">
        <v>0</v>
      </c>
      <c r="I64">
        <v>0</v>
      </c>
      <c r="J64">
        <v>2</v>
      </c>
      <c r="K64">
        <v>0</v>
      </c>
      <c r="L64">
        <v>1</v>
      </c>
      <c r="M64">
        <v>0</v>
      </c>
      <c r="N64">
        <v>448</v>
      </c>
      <c r="O64">
        <v>0</v>
      </c>
      <c r="P64">
        <v>0</v>
      </c>
      <c r="Q64">
        <v>448</v>
      </c>
    </row>
    <row r="65" spans="1:17">
      <c r="A65" t="s">
        <v>2298</v>
      </c>
      <c r="B65">
        <v>6</v>
      </c>
      <c r="C65">
        <v>212</v>
      </c>
      <c r="D65">
        <v>213</v>
      </c>
      <c r="E65">
        <v>3</v>
      </c>
      <c r="F65">
        <v>98</v>
      </c>
      <c r="G65">
        <v>4</v>
      </c>
      <c r="H65">
        <v>2</v>
      </c>
      <c r="I65">
        <v>0</v>
      </c>
      <c r="J65">
        <v>3</v>
      </c>
      <c r="K65">
        <v>1</v>
      </c>
      <c r="L65">
        <v>3</v>
      </c>
      <c r="M65">
        <v>4</v>
      </c>
      <c r="N65">
        <v>549</v>
      </c>
      <c r="O65">
        <v>0</v>
      </c>
      <c r="P65">
        <v>3</v>
      </c>
      <c r="Q65">
        <v>552</v>
      </c>
    </row>
    <row r="66" spans="1:17">
      <c r="A66" t="s">
        <v>2299</v>
      </c>
      <c r="B66">
        <v>1</v>
      </c>
      <c r="C66">
        <v>233</v>
      </c>
      <c r="D66">
        <v>59</v>
      </c>
      <c r="E66">
        <v>9</v>
      </c>
      <c r="F66">
        <v>67</v>
      </c>
      <c r="G66">
        <v>1</v>
      </c>
      <c r="H66">
        <v>0</v>
      </c>
      <c r="I66">
        <v>1</v>
      </c>
      <c r="J66">
        <v>0</v>
      </c>
      <c r="K66">
        <v>1</v>
      </c>
      <c r="L66">
        <v>1</v>
      </c>
      <c r="M66">
        <v>1</v>
      </c>
      <c r="N66">
        <v>374</v>
      </c>
      <c r="O66">
        <v>0</v>
      </c>
      <c r="P66">
        <v>0</v>
      </c>
      <c r="Q66">
        <v>374</v>
      </c>
    </row>
    <row r="67" spans="1:17">
      <c r="A67" t="s">
        <v>2300</v>
      </c>
      <c r="B67">
        <v>3</v>
      </c>
      <c r="C67">
        <v>434</v>
      </c>
      <c r="D67">
        <v>79</v>
      </c>
      <c r="E67">
        <v>5</v>
      </c>
      <c r="F67">
        <v>18</v>
      </c>
      <c r="G67">
        <v>0</v>
      </c>
      <c r="H67">
        <v>1</v>
      </c>
      <c r="I67">
        <v>0</v>
      </c>
      <c r="J67">
        <v>0</v>
      </c>
      <c r="K67">
        <v>0</v>
      </c>
      <c r="L67">
        <v>3</v>
      </c>
      <c r="M67">
        <v>5</v>
      </c>
      <c r="N67">
        <v>548</v>
      </c>
      <c r="O67">
        <v>0</v>
      </c>
      <c r="P67">
        <v>4</v>
      </c>
      <c r="Q67">
        <v>552</v>
      </c>
    </row>
    <row r="68" spans="1:17">
      <c r="A68" t="s">
        <v>2301</v>
      </c>
      <c r="B68">
        <v>5</v>
      </c>
      <c r="C68">
        <v>432</v>
      </c>
      <c r="D68">
        <v>27</v>
      </c>
      <c r="E68">
        <v>4</v>
      </c>
      <c r="F68">
        <v>52</v>
      </c>
      <c r="G68">
        <v>1</v>
      </c>
      <c r="H68">
        <v>0</v>
      </c>
      <c r="I68">
        <v>0</v>
      </c>
      <c r="J68">
        <v>1</v>
      </c>
      <c r="K68">
        <v>3</v>
      </c>
      <c r="L68">
        <v>0</v>
      </c>
      <c r="M68">
        <v>2</v>
      </c>
      <c r="N68">
        <v>527</v>
      </c>
      <c r="O68">
        <v>0</v>
      </c>
      <c r="P68">
        <v>2</v>
      </c>
      <c r="Q68">
        <v>529</v>
      </c>
    </row>
    <row r="69" spans="1:17">
      <c r="A69" t="s">
        <v>2302</v>
      </c>
      <c r="B69">
        <v>2</v>
      </c>
      <c r="C69">
        <v>138</v>
      </c>
      <c r="D69">
        <v>1</v>
      </c>
      <c r="E69">
        <v>2</v>
      </c>
      <c r="F69">
        <v>43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2</v>
      </c>
      <c r="N69">
        <v>189</v>
      </c>
      <c r="O69">
        <v>0</v>
      </c>
      <c r="P69">
        <v>0</v>
      </c>
      <c r="Q69">
        <v>189</v>
      </c>
    </row>
    <row r="70" spans="1:17">
      <c r="A70" t="s">
        <v>2303</v>
      </c>
      <c r="B70">
        <v>3</v>
      </c>
      <c r="C70">
        <v>335</v>
      </c>
      <c r="D70">
        <v>186</v>
      </c>
      <c r="E70">
        <v>5</v>
      </c>
      <c r="F70">
        <v>32</v>
      </c>
      <c r="G70">
        <v>2</v>
      </c>
      <c r="H70">
        <v>5</v>
      </c>
      <c r="I70">
        <v>2</v>
      </c>
      <c r="J70">
        <v>0</v>
      </c>
      <c r="K70">
        <v>1</v>
      </c>
      <c r="L70">
        <v>7</v>
      </c>
      <c r="M70">
        <v>4</v>
      </c>
      <c r="N70">
        <v>582</v>
      </c>
      <c r="O70">
        <v>0</v>
      </c>
      <c r="P70">
        <v>7</v>
      </c>
      <c r="Q70">
        <v>589</v>
      </c>
    </row>
    <row r="71" spans="1:17">
      <c r="A71" t="s">
        <v>2304</v>
      </c>
      <c r="B71">
        <v>3</v>
      </c>
      <c r="C71">
        <v>244</v>
      </c>
      <c r="D71">
        <v>141</v>
      </c>
      <c r="E71">
        <v>9</v>
      </c>
      <c r="F71">
        <v>204</v>
      </c>
      <c r="G71">
        <v>3</v>
      </c>
      <c r="H71">
        <v>0</v>
      </c>
      <c r="I71">
        <v>3</v>
      </c>
      <c r="J71">
        <v>2</v>
      </c>
      <c r="K71">
        <v>3</v>
      </c>
      <c r="L71">
        <v>5</v>
      </c>
      <c r="M71">
        <v>2</v>
      </c>
      <c r="N71">
        <v>619</v>
      </c>
      <c r="O71">
        <v>0</v>
      </c>
      <c r="P71">
        <v>2</v>
      </c>
      <c r="Q71">
        <v>621</v>
      </c>
    </row>
    <row r="72" spans="1:17">
      <c r="A72" t="s">
        <v>2305</v>
      </c>
      <c r="B72">
        <v>2</v>
      </c>
      <c r="C72">
        <v>118</v>
      </c>
      <c r="D72">
        <v>38</v>
      </c>
      <c r="E72">
        <v>6</v>
      </c>
      <c r="F72">
        <v>79</v>
      </c>
      <c r="G72">
        <v>1</v>
      </c>
      <c r="H72">
        <v>0</v>
      </c>
      <c r="I72">
        <v>1</v>
      </c>
      <c r="J72">
        <v>0</v>
      </c>
      <c r="K72">
        <v>2</v>
      </c>
      <c r="L72">
        <v>0</v>
      </c>
      <c r="M72">
        <v>2</v>
      </c>
      <c r="N72">
        <v>249</v>
      </c>
      <c r="O72">
        <v>0</v>
      </c>
      <c r="P72">
        <v>2</v>
      </c>
      <c r="Q72">
        <v>251</v>
      </c>
    </row>
    <row r="73" spans="1:17">
      <c r="A73" t="s">
        <v>2306</v>
      </c>
      <c r="B73">
        <v>5</v>
      </c>
      <c r="C73">
        <v>206</v>
      </c>
      <c r="D73">
        <v>70</v>
      </c>
      <c r="E73">
        <v>4</v>
      </c>
      <c r="F73">
        <v>21</v>
      </c>
      <c r="G73">
        <v>1</v>
      </c>
      <c r="H73">
        <v>0</v>
      </c>
      <c r="I73">
        <v>1</v>
      </c>
      <c r="J73">
        <v>0</v>
      </c>
      <c r="K73">
        <v>1</v>
      </c>
      <c r="L73">
        <v>3</v>
      </c>
      <c r="M73">
        <v>0</v>
      </c>
      <c r="N73">
        <v>312</v>
      </c>
      <c r="O73">
        <v>0</v>
      </c>
      <c r="P73">
        <v>0</v>
      </c>
      <c r="Q73">
        <v>312</v>
      </c>
    </row>
    <row r="74" spans="1:17">
      <c r="A74" t="s">
        <v>2307</v>
      </c>
      <c r="B74">
        <v>3</v>
      </c>
      <c r="C74">
        <v>209</v>
      </c>
      <c r="D74">
        <v>90</v>
      </c>
      <c r="E74">
        <v>5</v>
      </c>
      <c r="F74">
        <v>16</v>
      </c>
      <c r="G74">
        <v>0</v>
      </c>
      <c r="H74">
        <v>1</v>
      </c>
      <c r="I74">
        <v>1</v>
      </c>
      <c r="J74">
        <v>1</v>
      </c>
      <c r="K74">
        <v>1</v>
      </c>
      <c r="L74">
        <v>1</v>
      </c>
      <c r="M74">
        <v>2</v>
      </c>
      <c r="N74">
        <v>330</v>
      </c>
      <c r="O74">
        <v>0</v>
      </c>
      <c r="P74">
        <v>3</v>
      </c>
      <c r="Q74">
        <v>333</v>
      </c>
    </row>
    <row r="75" spans="1:17">
      <c r="A75" t="s">
        <v>2308</v>
      </c>
      <c r="B75">
        <v>3</v>
      </c>
      <c r="C75">
        <v>147</v>
      </c>
      <c r="D75">
        <v>91</v>
      </c>
      <c r="E75">
        <v>7</v>
      </c>
      <c r="F75">
        <v>69</v>
      </c>
      <c r="G75">
        <v>0</v>
      </c>
      <c r="H75">
        <v>0</v>
      </c>
      <c r="I75">
        <v>0</v>
      </c>
      <c r="J75">
        <v>1</v>
      </c>
      <c r="K75">
        <v>1</v>
      </c>
      <c r="L75">
        <v>2</v>
      </c>
      <c r="M75">
        <v>2</v>
      </c>
      <c r="N75">
        <v>323</v>
      </c>
      <c r="O75">
        <v>0</v>
      </c>
      <c r="P75">
        <v>2</v>
      </c>
      <c r="Q75">
        <v>325</v>
      </c>
    </row>
    <row r="76" spans="1:17">
      <c r="A76" t="s">
        <v>2309</v>
      </c>
      <c r="B76">
        <v>7</v>
      </c>
      <c r="C76">
        <v>74</v>
      </c>
      <c r="D76">
        <v>19</v>
      </c>
      <c r="E76">
        <v>3</v>
      </c>
      <c r="F76">
        <v>18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122</v>
      </c>
      <c r="O76">
        <v>0</v>
      </c>
      <c r="P76">
        <v>1</v>
      </c>
      <c r="Q76">
        <v>123</v>
      </c>
    </row>
    <row r="77" spans="1:17">
      <c r="A77" t="s">
        <v>2310</v>
      </c>
      <c r="B77">
        <v>0</v>
      </c>
      <c r="C77">
        <v>327</v>
      </c>
      <c r="D77">
        <v>88</v>
      </c>
      <c r="E77">
        <v>4</v>
      </c>
      <c r="F77">
        <v>21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441</v>
      </c>
      <c r="O77">
        <v>0</v>
      </c>
      <c r="P77">
        <v>0</v>
      </c>
      <c r="Q77">
        <v>441</v>
      </c>
    </row>
    <row r="78" spans="1:17">
      <c r="A78" t="s">
        <v>2311</v>
      </c>
      <c r="B78">
        <v>10</v>
      </c>
      <c r="C78">
        <v>413</v>
      </c>
      <c r="D78">
        <v>26</v>
      </c>
      <c r="E78">
        <v>4</v>
      </c>
      <c r="F78">
        <v>89</v>
      </c>
      <c r="G78">
        <v>2</v>
      </c>
      <c r="H78">
        <v>1</v>
      </c>
      <c r="I78">
        <v>1</v>
      </c>
      <c r="J78">
        <v>0</v>
      </c>
      <c r="K78">
        <v>1</v>
      </c>
      <c r="L78">
        <v>0</v>
      </c>
      <c r="M78">
        <v>3</v>
      </c>
      <c r="N78">
        <v>550</v>
      </c>
      <c r="O78">
        <v>0</v>
      </c>
      <c r="P78">
        <v>1</v>
      </c>
      <c r="Q78">
        <v>551</v>
      </c>
    </row>
    <row r="79" spans="1:17">
      <c r="A79" t="s">
        <v>2312</v>
      </c>
      <c r="B79">
        <v>4</v>
      </c>
      <c r="C79">
        <v>381</v>
      </c>
      <c r="D79">
        <v>15</v>
      </c>
      <c r="E79">
        <v>4</v>
      </c>
      <c r="F79">
        <v>49</v>
      </c>
      <c r="G79">
        <v>0</v>
      </c>
      <c r="H79">
        <v>2</v>
      </c>
      <c r="I79">
        <v>0</v>
      </c>
      <c r="J79">
        <v>3</v>
      </c>
      <c r="K79">
        <v>3</v>
      </c>
      <c r="L79">
        <v>2</v>
      </c>
      <c r="M79">
        <v>4</v>
      </c>
      <c r="N79">
        <v>467</v>
      </c>
      <c r="O79">
        <v>0</v>
      </c>
      <c r="P79">
        <v>2</v>
      </c>
      <c r="Q79">
        <v>469</v>
      </c>
    </row>
    <row r="80" spans="1:17">
      <c r="A80" t="s">
        <v>2313</v>
      </c>
      <c r="B80">
        <v>4</v>
      </c>
      <c r="C80">
        <v>341</v>
      </c>
      <c r="D80">
        <v>14</v>
      </c>
      <c r="E80">
        <v>4</v>
      </c>
      <c r="F80">
        <v>39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403</v>
      </c>
      <c r="O80">
        <v>0</v>
      </c>
      <c r="P80">
        <v>0</v>
      </c>
      <c r="Q80">
        <v>403</v>
      </c>
    </row>
    <row r="81" spans="1:17">
      <c r="A81" t="s">
        <v>2314</v>
      </c>
      <c r="B81">
        <v>2</v>
      </c>
      <c r="C81">
        <v>465</v>
      </c>
      <c r="D81">
        <v>19</v>
      </c>
      <c r="E81">
        <v>6</v>
      </c>
      <c r="F81">
        <v>30</v>
      </c>
      <c r="G81">
        <v>0</v>
      </c>
      <c r="H81">
        <v>2</v>
      </c>
      <c r="I81">
        <v>2</v>
      </c>
      <c r="J81">
        <v>2</v>
      </c>
      <c r="K81">
        <v>0</v>
      </c>
      <c r="L81">
        <v>0</v>
      </c>
      <c r="M81">
        <v>1</v>
      </c>
      <c r="N81">
        <v>529</v>
      </c>
      <c r="O81">
        <v>0</v>
      </c>
      <c r="P81">
        <v>5</v>
      </c>
      <c r="Q81">
        <v>534</v>
      </c>
    </row>
    <row r="82" spans="1:17">
      <c r="A82" t="s">
        <v>2315</v>
      </c>
      <c r="B82">
        <v>1</v>
      </c>
      <c r="C82">
        <v>496</v>
      </c>
      <c r="D82">
        <v>62</v>
      </c>
      <c r="E82">
        <v>3</v>
      </c>
      <c r="F82">
        <v>97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660</v>
      </c>
      <c r="O82">
        <v>0</v>
      </c>
      <c r="P82">
        <v>2</v>
      </c>
      <c r="Q82">
        <v>662</v>
      </c>
    </row>
    <row r="83" spans="1:17">
      <c r="A83" t="s">
        <v>2316</v>
      </c>
      <c r="B83">
        <v>3</v>
      </c>
      <c r="C83">
        <v>606</v>
      </c>
      <c r="D83">
        <v>30</v>
      </c>
      <c r="E83">
        <v>2</v>
      </c>
      <c r="F83">
        <v>82</v>
      </c>
      <c r="G83">
        <v>0</v>
      </c>
      <c r="H83">
        <v>3</v>
      </c>
      <c r="I83">
        <v>2</v>
      </c>
      <c r="J83">
        <v>2</v>
      </c>
      <c r="K83">
        <v>1</v>
      </c>
      <c r="L83">
        <v>1</v>
      </c>
      <c r="M83">
        <v>2</v>
      </c>
      <c r="N83">
        <v>734</v>
      </c>
      <c r="O83">
        <v>0</v>
      </c>
      <c r="P83">
        <v>5</v>
      </c>
      <c r="Q83">
        <v>739</v>
      </c>
    </row>
    <row r="84" spans="1:17">
      <c r="A84" t="s">
        <v>2317</v>
      </c>
      <c r="B84">
        <v>1</v>
      </c>
      <c r="C84">
        <v>164</v>
      </c>
      <c r="D84">
        <v>0</v>
      </c>
      <c r="E84">
        <v>2</v>
      </c>
      <c r="F84">
        <v>35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202</v>
      </c>
      <c r="O84">
        <v>0</v>
      </c>
      <c r="P84">
        <v>0</v>
      </c>
      <c r="Q84">
        <v>202</v>
      </c>
    </row>
    <row r="85" spans="1:17">
      <c r="A85" t="s">
        <v>2318</v>
      </c>
      <c r="B85">
        <v>1</v>
      </c>
      <c r="C85">
        <v>315</v>
      </c>
      <c r="D85">
        <v>134</v>
      </c>
      <c r="E85">
        <v>8</v>
      </c>
      <c r="F85">
        <v>150</v>
      </c>
      <c r="G85">
        <v>3</v>
      </c>
      <c r="H85">
        <v>0</v>
      </c>
      <c r="I85">
        <v>1</v>
      </c>
      <c r="J85">
        <v>3</v>
      </c>
      <c r="K85">
        <v>1</v>
      </c>
      <c r="L85">
        <v>0</v>
      </c>
      <c r="M85">
        <v>1</v>
      </c>
      <c r="N85">
        <v>617</v>
      </c>
      <c r="O85">
        <v>0</v>
      </c>
      <c r="P85">
        <v>5</v>
      </c>
      <c r="Q85">
        <v>622</v>
      </c>
    </row>
    <row r="86" spans="1:17">
      <c r="A86" t="s">
        <v>2319</v>
      </c>
      <c r="B86">
        <v>5</v>
      </c>
      <c r="C86">
        <v>462</v>
      </c>
      <c r="D86">
        <v>25</v>
      </c>
      <c r="E86">
        <v>1</v>
      </c>
      <c r="F86">
        <v>73</v>
      </c>
      <c r="G86">
        <v>1</v>
      </c>
      <c r="H86">
        <v>0</v>
      </c>
      <c r="I86">
        <v>0</v>
      </c>
      <c r="J86">
        <v>1</v>
      </c>
      <c r="K86">
        <v>0</v>
      </c>
      <c r="L86">
        <v>1</v>
      </c>
      <c r="M86">
        <v>2</v>
      </c>
      <c r="N86">
        <v>571</v>
      </c>
      <c r="O86">
        <v>0</v>
      </c>
      <c r="P86">
        <v>3</v>
      </c>
      <c r="Q86">
        <v>574</v>
      </c>
    </row>
    <row r="87" spans="1:17">
      <c r="A87" t="s">
        <v>2320</v>
      </c>
      <c r="B87">
        <v>18</v>
      </c>
      <c r="C87">
        <v>368</v>
      </c>
      <c r="D87">
        <v>9</v>
      </c>
      <c r="E87">
        <v>11</v>
      </c>
      <c r="F87">
        <v>76</v>
      </c>
      <c r="G87">
        <v>1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484</v>
      </c>
      <c r="O87">
        <v>0</v>
      </c>
      <c r="P87">
        <v>0</v>
      </c>
      <c r="Q87">
        <v>484</v>
      </c>
    </row>
    <row r="88" spans="1:17">
      <c r="A88" t="s">
        <v>2321</v>
      </c>
      <c r="B88">
        <v>5</v>
      </c>
      <c r="C88">
        <v>443</v>
      </c>
      <c r="D88">
        <v>50</v>
      </c>
      <c r="E88">
        <v>18</v>
      </c>
      <c r="F88">
        <v>114</v>
      </c>
      <c r="G88">
        <v>0</v>
      </c>
      <c r="H88">
        <v>2</v>
      </c>
      <c r="I88">
        <v>0</v>
      </c>
      <c r="J88">
        <v>0</v>
      </c>
      <c r="K88">
        <v>0</v>
      </c>
      <c r="L88">
        <v>1</v>
      </c>
      <c r="M88">
        <v>5</v>
      </c>
      <c r="N88">
        <v>638</v>
      </c>
      <c r="O88">
        <v>0</v>
      </c>
      <c r="P88">
        <v>0</v>
      </c>
      <c r="Q88">
        <v>638</v>
      </c>
    </row>
    <row r="89" spans="1:17">
      <c r="A89" t="s">
        <v>2322</v>
      </c>
      <c r="B89">
        <v>4</v>
      </c>
      <c r="C89">
        <v>604</v>
      </c>
      <c r="D89">
        <v>115</v>
      </c>
      <c r="E89">
        <v>2</v>
      </c>
      <c r="F89">
        <v>60</v>
      </c>
      <c r="G89">
        <v>1</v>
      </c>
      <c r="H89">
        <v>0</v>
      </c>
      <c r="I89">
        <v>1</v>
      </c>
      <c r="J89">
        <v>3</v>
      </c>
      <c r="K89">
        <v>0</v>
      </c>
      <c r="L89">
        <v>5</v>
      </c>
      <c r="M89">
        <v>1</v>
      </c>
      <c r="N89">
        <v>796</v>
      </c>
      <c r="O89">
        <v>0</v>
      </c>
      <c r="P89">
        <v>7</v>
      </c>
      <c r="Q89">
        <v>803</v>
      </c>
    </row>
    <row r="90" spans="1:17">
      <c r="A90" t="s">
        <v>2323</v>
      </c>
      <c r="B90">
        <v>8</v>
      </c>
      <c r="C90">
        <v>546</v>
      </c>
      <c r="D90">
        <v>250</v>
      </c>
      <c r="E90">
        <v>13</v>
      </c>
      <c r="F90">
        <v>49</v>
      </c>
      <c r="G90">
        <v>0</v>
      </c>
      <c r="H90">
        <v>1</v>
      </c>
      <c r="I90">
        <v>0</v>
      </c>
      <c r="J90">
        <v>3</v>
      </c>
      <c r="K90">
        <v>1</v>
      </c>
      <c r="L90">
        <v>2</v>
      </c>
      <c r="M90">
        <v>2</v>
      </c>
      <c r="N90">
        <v>875</v>
      </c>
      <c r="O90">
        <v>0</v>
      </c>
      <c r="P90">
        <v>1</v>
      </c>
      <c r="Q90">
        <v>876</v>
      </c>
    </row>
    <row r="91" spans="1:17">
      <c r="A91" t="s">
        <v>2324</v>
      </c>
      <c r="B91">
        <v>3</v>
      </c>
      <c r="C91">
        <v>413</v>
      </c>
      <c r="D91">
        <v>65</v>
      </c>
      <c r="E91">
        <v>3</v>
      </c>
      <c r="F91">
        <v>31</v>
      </c>
      <c r="G91">
        <v>2</v>
      </c>
      <c r="H91">
        <v>4</v>
      </c>
      <c r="I91">
        <v>0</v>
      </c>
      <c r="J91">
        <v>2</v>
      </c>
      <c r="K91">
        <v>1</v>
      </c>
      <c r="L91">
        <v>4</v>
      </c>
      <c r="M91">
        <v>3</v>
      </c>
      <c r="N91">
        <v>531</v>
      </c>
      <c r="O91">
        <v>0</v>
      </c>
      <c r="P91">
        <v>8</v>
      </c>
      <c r="Q91">
        <v>539</v>
      </c>
    </row>
    <row r="92" spans="1:17">
      <c r="A92" t="s">
        <v>2325</v>
      </c>
      <c r="B92">
        <v>13</v>
      </c>
      <c r="C92">
        <v>490</v>
      </c>
      <c r="D92">
        <v>119</v>
      </c>
      <c r="E92">
        <v>4</v>
      </c>
      <c r="F92">
        <v>45</v>
      </c>
      <c r="G92">
        <v>0</v>
      </c>
      <c r="H92">
        <v>0</v>
      </c>
      <c r="I92">
        <v>0</v>
      </c>
      <c r="J92">
        <v>0</v>
      </c>
      <c r="K92">
        <v>1</v>
      </c>
      <c r="L92">
        <v>1</v>
      </c>
      <c r="M92">
        <v>1</v>
      </c>
      <c r="N92">
        <v>674</v>
      </c>
      <c r="O92">
        <v>0</v>
      </c>
      <c r="P92">
        <v>5</v>
      </c>
      <c r="Q92">
        <v>679</v>
      </c>
    </row>
    <row r="93" spans="1:17">
      <c r="A93" t="s">
        <v>2326</v>
      </c>
      <c r="B93">
        <v>2</v>
      </c>
      <c r="C93">
        <v>227</v>
      </c>
      <c r="D93">
        <v>117</v>
      </c>
      <c r="E93">
        <v>7</v>
      </c>
      <c r="F93">
        <v>40</v>
      </c>
      <c r="G93">
        <v>2</v>
      </c>
      <c r="H93">
        <v>1</v>
      </c>
      <c r="I93">
        <v>1</v>
      </c>
      <c r="J93">
        <v>2</v>
      </c>
      <c r="K93">
        <v>0</v>
      </c>
      <c r="L93">
        <v>4</v>
      </c>
      <c r="M93">
        <v>0</v>
      </c>
      <c r="N93">
        <v>403</v>
      </c>
      <c r="O93">
        <v>0</v>
      </c>
      <c r="P93">
        <v>18</v>
      </c>
      <c r="Q93">
        <v>421</v>
      </c>
    </row>
    <row r="94" spans="1:17">
      <c r="A94" t="s">
        <v>2327</v>
      </c>
      <c r="B94">
        <v>1</v>
      </c>
      <c r="C94">
        <v>246</v>
      </c>
      <c r="D94">
        <v>81</v>
      </c>
      <c r="E94">
        <v>3</v>
      </c>
      <c r="F94">
        <v>43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375</v>
      </c>
      <c r="O94">
        <v>0</v>
      </c>
      <c r="P94">
        <v>1</v>
      </c>
      <c r="Q94">
        <v>376</v>
      </c>
    </row>
    <row r="95" spans="1:17">
      <c r="A95" t="s">
        <v>2328</v>
      </c>
      <c r="B95">
        <v>4</v>
      </c>
      <c r="C95">
        <v>290</v>
      </c>
      <c r="D95">
        <v>93</v>
      </c>
      <c r="E95">
        <v>15</v>
      </c>
      <c r="F95">
        <v>112</v>
      </c>
      <c r="G95">
        <v>3</v>
      </c>
      <c r="H95">
        <v>1</v>
      </c>
      <c r="I95">
        <v>0</v>
      </c>
      <c r="J95">
        <v>0</v>
      </c>
      <c r="K95">
        <v>3</v>
      </c>
      <c r="L95">
        <v>3</v>
      </c>
      <c r="M95">
        <v>2</v>
      </c>
      <c r="N95">
        <v>526</v>
      </c>
      <c r="O95">
        <v>0</v>
      </c>
      <c r="P95">
        <v>3</v>
      </c>
      <c r="Q95">
        <v>529</v>
      </c>
    </row>
    <row r="96" spans="1:17">
      <c r="A96" t="s">
        <v>2329</v>
      </c>
      <c r="B96">
        <v>0</v>
      </c>
      <c r="C96">
        <v>2</v>
      </c>
      <c r="D96">
        <v>49</v>
      </c>
      <c r="E96">
        <v>1</v>
      </c>
      <c r="F96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72</v>
      </c>
      <c r="O96">
        <v>0</v>
      </c>
      <c r="P96">
        <v>0</v>
      </c>
      <c r="Q96">
        <v>72</v>
      </c>
    </row>
    <row r="97" spans="1:17">
      <c r="A97" t="s">
        <v>2330</v>
      </c>
      <c r="B97">
        <v>1</v>
      </c>
      <c r="C97">
        <v>610</v>
      </c>
      <c r="D97">
        <v>35</v>
      </c>
      <c r="E97">
        <v>1</v>
      </c>
      <c r="F97">
        <v>26</v>
      </c>
      <c r="G97">
        <v>1</v>
      </c>
      <c r="H97">
        <v>0</v>
      </c>
      <c r="I97">
        <v>1</v>
      </c>
      <c r="J97">
        <v>1</v>
      </c>
      <c r="K97">
        <v>0</v>
      </c>
      <c r="L97">
        <v>0</v>
      </c>
      <c r="M97">
        <v>2</v>
      </c>
      <c r="N97">
        <v>678</v>
      </c>
      <c r="O97">
        <v>0</v>
      </c>
      <c r="P97">
        <v>6</v>
      </c>
      <c r="Q97">
        <v>684</v>
      </c>
    </row>
    <row r="98" spans="1:17">
      <c r="A98" t="s">
        <v>2331</v>
      </c>
      <c r="B98">
        <v>3</v>
      </c>
      <c r="C98">
        <v>662</v>
      </c>
      <c r="D98">
        <v>26</v>
      </c>
      <c r="E98">
        <v>1</v>
      </c>
      <c r="F98">
        <v>51</v>
      </c>
      <c r="G98">
        <v>0</v>
      </c>
      <c r="H98">
        <v>2</v>
      </c>
      <c r="I98">
        <v>1</v>
      </c>
      <c r="J98">
        <v>0</v>
      </c>
      <c r="K98">
        <v>0</v>
      </c>
      <c r="L98">
        <v>0</v>
      </c>
      <c r="M98">
        <v>1</v>
      </c>
      <c r="N98">
        <v>747</v>
      </c>
      <c r="O98">
        <v>0</v>
      </c>
      <c r="P98">
        <v>0</v>
      </c>
      <c r="Q98">
        <v>747</v>
      </c>
    </row>
    <row r="99" spans="1:17">
      <c r="A99" t="s">
        <v>2332</v>
      </c>
      <c r="B99">
        <v>1</v>
      </c>
      <c r="C99">
        <v>517</v>
      </c>
      <c r="D99">
        <v>58</v>
      </c>
      <c r="E99">
        <v>3</v>
      </c>
      <c r="F99">
        <v>26</v>
      </c>
      <c r="G99">
        <v>0</v>
      </c>
      <c r="H99">
        <v>0</v>
      </c>
      <c r="I99">
        <v>0</v>
      </c>
      <c r="J99">
        <v>1</v>
      </c>
      <c r="K99">
        <v>0</v>
      </c>
      <c r="L99">
        <v>1</v>
      </c>
      <c r="M99">
        <v>1</v>
      </c>
      <c r="N99">
        <v>608</v>
      </c>
      <c r="O99">
        <v>0</v>
      </c>
      <c r="P99">
        <v>4</v>
      </c>
      <c r="Q99">
        <v>612</v>
      </c>
    </row>
    <row r="100" spans="1:17">
      <c r="A100" t="s">
        <v>2333</v>
      </c>
      <c r="B100">
        <v>6</v>
      </c>
      <c r="C100">
        <v>518</v>
      </c>
      <c r="D100">
        <v>23</v>
      </c>
      <c r="E100">
        <v>3</v>
      </c>
      <c r="F100">
        <v>24</v>
      </c>
      <c r="G100">
        <v>1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3</v>
      </c>
      <c r="N100">
        <v>579</v>
      </c>
      <c r="O100">
        <v>0</v>
      </c>
      <c r="P100">
        <v>2</v>
      </c>
      <c r="Q100">
        <v>581</v>
      </c>
    </row>
    <row r="101" spans="1:17">
      <c r="A101" t="s">
        <v>2334</v>
      </c>
      <c r="B101">
        <v>4</v>
      </c>
      <c r="C101">
        <v>102</v>
      </c>
      <c r="D101">
        <v>160</v>
      </c>
      <c r="E101">
        <v>2</v>
      </c>
      <c r="F101">
        <v>6</v>
      </c>
      <c r="G101">
        <v>0</v>
      </c>
      <c r="H101">
        <v>1</v>
      </c>
      <c r="I101">
        <v>0</v>
      </c>
      <c r="J101">
        <v>1</v>
      </c>
      <c r="K101">
        <v>1</v>
      </c>
      <c r="L101">
        <v>0</v>
      </c>
      <c r="M101">
        <v>1</v>
      </c>
      <c r="N101">
        <v>278</v>
      </c>
      <c r="O101">
        <v>0</v>
      </c>
      <c r="P101">
        <v>0</v>
      </c>
      <c r="Q101">
        <v>278</v>
      </c>
    </row>
    <row r="102" spans="1:17">
      <c r="A102" t="s">
        <v>2335</v>
      </c>
      <c r="B102">
        <v>3</v>
      </c>
      <c r="C102">
        <v>584</v>
      </c>
      <c r="D102">
        <v>45</v>
      </c>
      <c r="E102">
        <v>2</v>
      </c>
      <c r="F102">
        <v>36</v>
      </c>
      <c r="G102">
        <v>1</v>
      </c>
      <c r="H102">
        <v>2</v>
      </c>
      <c r="I102">
        <v>0</v>
      </c>
      <c r="J102">
        <v>2</v>
      </c>
      <c r="K102">
        <v>0</v>
      </c>
      <c r="L102">
        <v>2</v>
      </c>
      <c r="M102">
        <v>2</v>
      </c>
      <c r="N102">
        <v>679</v>
      </c>
      <c r="O102">
        <v>0</v>
      </c>
      <c r="P102">
        <v>1</v>
      </c>
      <c r="Q102">
        <v>680</v>
      </c>
    </row>
    <row r="103" spans="1:17">
      <c r="A103" t="s">
        <v>2336</v>
      </c>
      <c r="B103">
        <v>6</v>
      </c>
      <c r="C103">
        <v>486</v>
      </c>
      <c r="D103">
        <v>104</v>
      </c>
      <c r="E103">
        <v>1</v>
      </c>
      <c r="F103">
        <v>23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622</v>
      </c>
      <c r="O103">
        <v>0</v>
      </c>
      <c r="P103">
        <v>0</v>
      </c>
      <c r="Q103">
        <v>622</v>
      </c>
    </row>
    <row r="104" spans="1:17">
      <c r="A104" t="s">
        <v>2337</v>
      </c>
      <c r="B104">
        <v>14</v>
      </c>
      <c r="C104">
        <v>182</v>
      </c>
      <c r="D104">
        <v>21</v>
      </c>
      <c r="E104">
        <v>1</v>
      </c>
      <c r="F104">
        <v>9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229</v>
      </c>
      <c r="O104">
        <v>0</v>
      </c>
      <c r="P104">
        <v>4</v>
      </c>
      <c r="Q104">
        <v>233</v>
      </c>
    </row>
    <row r="105" spans="1:17">
      <c r="A105" t="s">
        <v>2338</v>
      </c>
      <c r="B105">
        <v>2</v>
      </c>
      <c r="C105">
        <v>581</v>
      </c>
      <c r="D105">
        <v>52</v>
      </c>
      <c r="E105">
        <v>2</v>
      </c>
      <c r="F105">
        <v>17</v>
      </c>
      <c r="G105">
        <v>0</v>
      </c>
      <c r="H105">
        <v>0</v>
      </c>
      <c r="I105">
        <v>0</v>
      </c>
      <c r="J105">
        <v>1</v>
      </c>
      <c r="K105">
        <v>0</v>
      </c>
      <c r="L105">
        <v>1</v>
      </c>
      <c r="M105">
        <v>0</v>
      </c>
      <c r="N105">
        <v>656</v>
      </c>
      <c r="O105">
        <v>0</v>
      </c>
      <c r="P105">
        <v>0</v>
      </c>
      <c r="Q105">
        <v>656</v>
      </c>
    </row>
    <row r="106" spans="1:17">
      <c r="A106" t="s">
        <v>2339</v>
      </c>
      <c r="B106">
        <v>0</v>
      </c>
      <c r="C106">
        <v>332</v>
      </c>
      <c r="D106">
        <v>19</v>
      </c>
      <c r="E106">
        <v>0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366</v>
      </c>
      <c r="O106">
        <v>0</v>
      </c>
      <c r="P106">
        <v>0</v>
      </c>
      <c r="Q106">
        <v>366</v>
      </c>
    </row>
    <row r="107" spans="1:17">
      <c r="A107" t="s">
        <v>2340</v>
      </c>
      <c r="B107">
        <v>1</v>
      </c>
      <c r="C107">
        <v>301</v>
      </c>
      <c r="D107">
        <v>33</v>
      </c>
      <c r="E107">
        <v>0</v>
      </c>
      <c r="F107">
        <v>4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339</v>
      </c>
      <c r="O107">
        <v>0</v>
      </c>
      <c r="P107">
        <v>0</v>
      </c>
      <c r="Q107">
        <v>339</v>
      </c>
    </row>
    <row r="108" spans="1:17">
      <c r="A108" t="s">
        <v>2341</v>
      </c>
      <c r="B108">
        <v>4</v>
      </c>
      <c r="C108">
        <v>328</v>
      </c>
      <c r="D108">
        <v>287</v>
      </c>
      <c r="E108">
        <v>7</v>
      </c>
      <c r="F108">
        <v>30</v>
      </c>
      <c r="G108">
        <v>4</v>
      </c>
      <c r="H108">
        <v>4</v>
      </c>
      <c r="I108">
        <v>6</v>
      </c>
      <c r="J108">
        <v>3</v>
      </c>
      <c r="K108">
        <v>4</v>
      </c>
      <c r="L108">
        <v>4</v>
      </c>
      <c r="M108">
        <v>5</v>
      </c>
      <c r="N108">
        <v>686</v>
      </c>
      <c r="O108">
        <v>0</v>
      </c>
      <c r="P108">
        <v>6</v>
      </c>
      <c r="Q108">
        <v>692</v>
      </c>
    </row>
    <row r="109" spans="1:17">
      <c r="A109" t="s">
        <v>2342</v>
      </c>
      <c r="B109">
        <v>13</v>
      </c>
      <c r="C109">
        <v>548</v>
      </c>
      <c r="D109">
        <v>94</v>
      </c>
      <c r="E109">
        <v>2</v>
      </c>
      <c r="F109">
        <v>37</v>
      </c>
      <c r="G109">
        <v>0</v>
      </c>
      <c r="H109">
        <v>1</v>
      </c>
      <c r="I109">
        <v>0</v>
      </c>
      <c r="J109">
        <v>0</v>
      </c>
      <c r="K109">
        <v>1</v>
      </c>
      <c r="L109">
        <v>2</v>
      </c>
      <c r="M109">
        <v>2</v>
      </c>
      <c r="N109">
        <v>700</v>
      </c>
      <c r="O109">
        <v>0</v>
      </c>
      <c r="P109">
        <v>0</v>
      </c>
      <c r="Q109">
        <v>700</v>
      </c>
    </row>
    <row r="110" spans="1:17">
      <c r="A110" t="s">
        <v>2343</v>
      </c>
      <c r="B110">
        <v>3</v>
      </c>
      <c r="C110">
        <v>484</v>
      </c>
      <c r="D110">
        <v>58</v>
      </c>
      <c r="E110">
        <v>6</v>
      </c>
      <c r="F110">
        <v>34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2</v>
      </c>
      <c r="M110">
        <v>1</v>
      </c>
      <c r="N110">
        <v>588</v>
      </c>
      <c r="O110">
        <v>0</v>
      </c>
      <c r="P110">
        <v>0</v>
      </c>
      <c r="Q110">
        <v>588</v>
      </c>
    </row>
    <row r="111" spans="1:17">
      <c r="A111" t="s">
        <v>2344</v>
      </c>
      <c r="B111">
        <v>13</v>
      </c>
      <c r="C111">
        <v>397</v>
      </c>
      <c r="D111">
        <v>35</v>
      </c>
      <c r="E111">
        <v>0</v>
      </c>
      <c r="F111">
        <v>3</v>
      </c>
      <c r="G111">
        <v>1</v>
      </c>
      <c r="H111">
        <v>0</v>
      </c>
      <c r="I111">
        <v>1</v>
      </c>
      <c r="J111">
        <v>0</v>
      </c>
      <c r="K111">
        <v>1</v>
      </c>
      <c r="L111">
        <v>1</v>
      </c>
      <c r="M111">
        <v>2</v>
      </c>
      <c r="N111">
        <v>454</v>
      </c>
      <c r="O111">
        <v>0</v>
      </c>
      <c r="P111">
        <v>0</v>
      </c>
      <c r="Q111">
        <v>454</v>
      </c>
    </row>
    <row r="112" spans="1:17">
      <c r="A112" t="s">
        <v>2345</v>
      </c>
      <c r="B112">
        <v>6</v>
      </c>
      <c r="C112">
        <v>283</v>
      </c>
      <c r="D112">
        <v>45</v>
      </c>
      <c r="E112">
        <v>1</v>
      </c>
      <c r="F112">
        <v>47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3</v>
      </c>
      <c r="N112">
        <v>385</v>
      </c>
      <c r="O112">
        <v>0</v>
      </c>
      <c r="P112">
        <v>0</v>
      </c>
      <c r="Q112">
        <v>385</v>
      </c>
    </row>
    <row r="113" spans="1:17">
      <c r="A113" t="s">
        <v>2346</v>
      </c>
      <c r="B113">
        <v>2</v>
      </c>
      <c r="C113">
        <v>232</v>
      </c>
      <c r="D113">
        <v>55</v>
      </c>
      <c r="E113">
        <v>0</v>
      </c>
      <c r="F113">
        <v>16</v>
      </c>
      <c r="G113">
        <v>1</v>
      </c>
      <c r="H113">
        <v>1</v>
      </c>
      <c r="I113">
        <v>0</v>
      </c>
      <c r="J113">
        <v>0</v>
      </c>
      <c r="K113">
        <v>1</v>
      </c>
      <c r="L113">
        <v>0</v>
      </c>
      <c r="M113">
        <v>1</v>
      </c>
      <c r="N113">
        <v>309</v>
      </c>
      <c r="O113">
        <v>0</v>
      </c>
      <c r="P113">
        <v>0</v>
      </c>
      <c r="Q113">
        <v>309</v>
      </c>
    </row>
    <row r="114" spans="1:17">
      <c r="A114" t="s">
        <v>2347</v>
      </c>
      <c r="B114">
        <v>3</v>
      </c>
      <c r="C114">
        <v>337</v>
      </c>
      <c r="D114">
        <v>16</v>
      </c>
      <c r="E114">
        <v>1</v>
      </c>
      <c r="F114">
        <v>13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370</v>
      </c>
      <c r="O114">
        <v>0</v>
      </c>
      <c r="P114">
        <v>0</v>
      </c>
      <c r="Q114">
        <v>370</v>
      </c>
    </row>
    <row r="115" spans="1:17">
      <c r="A115" t="s">
        <v>2348</v>
      </c>
      <c r="B115">
        <v>4</v>
      </c>
      <c r="C115">
        <v>396</v>
      </c>
      <c r="D115">
        <v>12</v>
      </c>
      <c r="E115">
        <v>2</v>
      </c>
      <c r="F115">
        <v>54</v>
      </c>
      <c r="G115">
        <v>1</v>
      </c>
      <c r="H115">
        <v>3</v>
      </c>
      <c r="I115">
        <v>0</v>
      </c>
      <c r="J115">
        <v>1</v>
      </c>
      <c r="K115">
        <v>1</v>
      </c>
      <c r="L115">
        <v>0</v>
      </c>
      <c r="M115">
        <v>3</v>
      </c>
      <c r="N115">
        <v>477</v>
      </c>
      <c r="O115">
        <v>0</v>
      </c>
      <c r="P115">
        <v>3</v>
      </c>
      <c r="Q115">
        <v>480</v>
      </c>
    </row>
    <row r="116" spans="1:17">
      <c r="A116" t="s">
        <v>2349</v>
      </c>
      <c r="B116">
        <v>1</v>
      </c>
      <c r="C116">
        <v>117</v>
      </c>
      <c r="D116">
        <v>94</v>
      </c>
      <c r="E116">
        <v>2</v>
      </c>
      <c r="F116">
        <v>12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3</v>
      </c>
      <c r="M116">
        <v>0</v>
      </c>
      <c r="N116">
        <v>230</v>
      </c>
      <c r="O116">
        <v>0</v>
      </c>
      <c r="P116">
        <v>0</v>
      </c>
      <c r="Q116">
        <v>230</v>
      </c>
    </row>
    <row r="117" spans="1:17">
      <c r="A117" t="s">
        <v>2350</v>
      </c>
      <c r="B117">
        <v>1</v>
      </c>
      <c r="C117">
        <v>122</v>
      </c>
      <c r="D117">
        <v>3</v>
      </c>
      <c r="E117">
        <v>0</v>
      </c>
      <c r="F117">
        <v>30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156</v>
      </c>
      <c r="O117">
        <v>0</v>
      </c>
      <c r="P117">
        <v>0</v>
      </c>
      <c r="Q117">
        <v>156</v>
      </c>
    </row>
    <row r="118" spans="1:17">
      <c r="A118" t="s">
        <v>2351</v>
      </c>
      <c r="B118">
        <v>1</v>
      </c>
      <c r="C118">
        <v>428</v>
      </c>
      <c r="D118">
        <v>28</v>
      </c>
      <c r="E118">
        <v>0</v>
      </c>
      <c r="F118">
        <v>19</v>
      </c>
      <c r="G118">
        <v>0</v>
      </c>
      <c r="H118">
        <v>1</v>
      </c>
      <c r="I118">
        <v>0</v>
      </c>
      <c r="J118">
        <v>2</v>
      </c>
      <c r="K118">
        <v>1</v>
      </c>
      <c r="L118">
        <v>2</v>
      </c>
      <c r="M118">
        <v>3</v>
      </c>
      <c r="N118">
        <v>485</v>
      </c>
      <c r="O118">
        <v>0</v>
      </c>
      <c r="P118">
        <v>0</v>
      </c>
      <c r="Q118">
        <v>485</v>
      </c>
    </row>
    <row r="119" spans="1:17">
      <c r="A119" t="s">
        <v>2352</v>
      </c>
      <c r="B119">
        <v>1</v>
      </c>
      <c r="C119">
        <v>167</v>
      </c>
      <c r="D119">
        <v>21</v>
      </c>
      <c r="E119">
        <v>0</v>
      </c>
      <c r="F119">
        <v>21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211</v>
      </c>
      <c r="O119">
        <v>0</v>
      </c>
      <c r="P119">
        <v>0</v>
      </c>
      <c r="Q119">
        <v>211</v>
      </c>
    </row>
    <row r="120" spans="1:17">
      <c r="A120" t="s">
        <v>2353</v>
      </c>
      <c r="B120">
        <v>7</v>
      </c>
      <c r="C120">
        <v>295</v>
      </c>
      <c r="D120">
        <v>192</v>
      </c>
      <c r="E120">
        <v>8</v>
      </c>
      <c r="F120">
        <v>57</v>
      </c>
      <c r="G120">
        <v>4</v>
      </c>
      <c r="H120">
        <v>1</v>
      </c>
      <c r="I120">
        <v>1</v>
      </c>
      <c r="J120">
        <v>3</v>
      </c>
      <c r="K120">
        <v>2</v>
      </c>
      <c r="L120">
        <v>10</v>
      </c>
      <c r="M120">
        <v>2</v>
      </c>
      <c r="N120">
        <v>582</v>
      </c>
      <c r="O120">
        <v>0</v>
      </c>
      <c r="P120">
        <v>11</v>
      </c>
      <c r="Q120">
        <v>593</v>
      </c>
    </row>
    <row r="121" spans="1:17">
      <c r="A121" t="s">
        <v>2354</v>
      </c>
      <c r="B121">
        <v>0</v>
      </c>
      <c r="C121">
        <v>485</v>
      </c>
      <c r="D121">
        <v>28</v>
      </c>
      <c r="E121">
        <v>2</v>
      </c>
      <c r="F121">
        <v>60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577</v>
      </c>
      <c r="O121">
        <v>0</v>
      </c>
      <c r="P121">
        <v>0</v>
      </c>
      <c r="Q121">
        <v>577</v>
      </c>
    </row>
    <row r="122" spans="1:17">
      <c r="A122" t="s">
        <v>2355</v>
      </c>
      <c r="B122">
        <v>1</v>
      </c>
      <c r="C122">
        <v>397</v>
      </c>
      <c r="D122">
        <v>69</v>
      </c>
      <c r="E122">
        <v>3</v>
      </c>
      <c r="F122">
        <v>7</v>
      </c>
      <c r="G122">
        <v>0</v>
      </c>
      <c r="H122">
        <v>2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481</v>
      </c>
      <c r="O122">
        <v>0</v>
      </c>
      <c r="P122">
        <v>1</v>
      </c>
      <c r="Q122">
        <v>482</v>
      </c>
    </row>
    <row r="123" spans="1:17">
      <c r="A123" t="s">
        <v>2356</v>
      </c>
      <c r="B123">
        <v>0</v>
      </c>
      <c r="C123">
        <v>154</v>
      </c>
      <c r="D123">
        <v>4</v>
      </c>
      <c r="E123">
        <v>0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>
        <v>163</v>
      </c>
      <c r="O123">
        <v>0</v>
      </c>
      <c r="P123">
        <v>2</v>
      </c>
      <c r="Q123">
        <v>165</v>
      </c>
    </row>
    <row r="124" spans="1:17">
      <c r="A124" t="s">
        <v>2357</v>
      </c>
      <c r="B124">
        <v>3</v>
      </c>
      <c r="C124">
        <v>257</v>
      </c>
      <c r="D124">
        <v>201</v>
      </c>
      <c r="E124">
        <v>5</v>
      </c>
      <c r="F124">
        <v>5</v>
      </c>
      <c r="G124">
        <v>0</v>
      </c>
      <c r="H124">
        <v>1</v>
      </c>
      <c r="I124">
        <v>1</v>
      </c>
      <c r="J124">
        <v>0</v>
      </c>
      <c r="K124">
        <v>1</v>
      </c>
      <c r="L124">
        <v>6</v>
      </c>
      <c r="M124">
        <v>0</v>
      </c>
      <c r="N124">
        <v>480</v>
      </c>
      <c r="O124">
        <v>0</v>
      </c>
      <c r="P124">
        <v>4</v>
      </c>
      <c r="Q124">
        <v>484</v>
      </c>
    </row>
    <row r="125" spans="1:17">
      <c r="A125" t="s">
        <v>2358</v>
      </c>
      <c r="B125">
        <v>7</v>
      </c>
      <c r="C125">
        <v>290</v>
      </c>
      <c r="D125">
        <v>39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2</v>
      </c>
      <c r="M125">
        <v>2</v>
      </c>
      <c r="N125">
        <v>342</v>
      </c>
      <c r="O125">
        <v>0</v>
      </c>
      <c r="P125">
        <v>3</v>
      </c>
      <c r="Q125">
        <v>345</v>
      </c>
    </row>
    <row r="126" spans="1:17">
      <c r="A126" t="s">
        <v>2359</v>
      </c>
      <c r="B126">
        <v>0</v>
      </c>
      <c r="C126">
        <v>218</v>
      </c>
      <c r="D126">
        <v>5</v>
      </c>
      <c r="E126">
        <v>0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227</v>
      </c>
      <c r="O126">
        <v>0</v>
      </c>
      <c r="P126">
        <v>2</v>
      </c>
      <c r="Q126">
        <v>229</v>
      </c>
    </row>
    <row r="127" spans="1:17">
      <c r="A127" t="s">
        <v>2360</v>
      </c>
      <c r="B127">
        <v>12</v>
      </c>
      <c r="C127">
        <v>336</v>
      </c>
      <c r="D127">
        <v>121</v>
      </c>
      <c r="E127">
        <v>4</v>
      </c>
      <c r="F127">
        <v>16</v>
      </c>
      <c r="G127">
        <v>1</v>
      </c>
      <c r="H127">
        <v>0</v>
      </c>
      <c r="I127">
        <v>0</v>
      </c>
      <c r="J127">
        <v>4</v>
      </c>
      <c r="K127">
        <v>1</v>
      </c>
      <c r="L127">
        <v>2</v>
      </c>
      <c r="M127">
        <v>7</v>
      </c>
      <c r="N127">
        <v>504</v>
      </c>
      <c r="O127">
        <v>0</v>
      </c>
      <c r="P127">
        <v>3</v>
      </c>
      <c r="Q127">
        <v>507</v>
      </c>
    </row>
    <row r="128" spans="1:17">
      <c r="A128" t="s">
        <v>2361</v>
      </c>
      <c r="B128">
        <v>1</v>
      </c>
      <c r="C128">
        <v>355</v>
      </c>
      <c r="D128">
        <v>127</v>
      </c>
      <c r="E128">
        <v>7</v>
      </c>
      <c r="F128">
        <v>44</v>
      </c>
      <c r="G128">
        <v>4</v>
      </c>
      <c r="H128">
        <v>0</v>
      </c>
      <c r="I128">
        <v>0</v>
      </c>
      <c r="J128">
        <v>1</v>
      </c>
      <c r="K128">
        <v>1</v>
      </c>
      <c r="L128">
        <v>0</v>
      </c>
      <c r="M128">
        <v>5</v>
      </c>
      <c r="N128">
        <v>545</v>
      </c>
      <c r="O128">
        <v>0</v>
      </c>
      <c r="P128">
        <v>2</v>
      </c>
      <c r="Q128">
        <v>547</v>
      </c>
    </row>
    <row r="129" spans="1:17">
      <c r="A129" t="s">
        <v>2362</v>
      </c>
      <c r="B129">
        <v>2</v>
      </c>
      <c r="C129">
        <v>557</v>
      </c>
      <c r="D129">
        <v>11</v>
      </c>
      <c r="E129">
        <v>1</v>
      </c>
      <c r="F129">
        <v>40</v>
      </c>
      <c r="G129">
        <v>0</v>
      </c>
      <c r="H129">
        <v>2</v>
      </c>
      <c r="I129">
        <v>2</v>
      </c>
      <c r="J129">
        <v>2</v>
      </c>
      <c r="K129">
        <v>1</v>
      </c>
      <c r="L129">
        <v>1</v>
      </c>
      <c r="M129">
        <v>4</v>
      </c>
      <c r="N129">
        <v>623</v>
      </c>
      <c r="O129">
        <v>0</v>
      </c>
      <c r="P129">
        <v>1</v>
      </c>
      <c r="Q129">
        <v>624</v>
      </c>
    </row>
    <row r="130" spans="1:17">
      <c r="A130" t="s">
        <v>2363</v>
      </c>
      <c r="B130">
        <v>4</v>
      </c>
      <c r="C130">
        <v>502</v>
      </c>
      <c r="D130">
        <v>37</v>
      </c>
      <c r="E130">
        <v>4</v>
      </c>
      <c r="F130">
        <v>23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0</v>
      </c>
      <c r="N130">
        <v>573</v>
      </c>
      <c r="O130">
        <v>0</v>
      </c>
      <c r="P130">
        <v>2</v>
      </c>
      <c r="Q130">
        <v>575</v>
      </c>
    </row>
    <row r="131" spans="1:17">
      <c r="A131" t="s">
        <v>2364</v>
      </c>
      <c r="B131">
        <v>5</v>
      </c>
      <c r="C131">
        <v>478</v>
      </c>
      <c r="D131">
        <v>128</v>
      </c>
      <c r="E131">
        <v>2</v>
      </c>
      <c r="F131">
        <v>15</v>
      </c>
      <c r="G131">
        <v>1</v>
      </c>
      <c r="H131">
        <v>0</v>
      </c>
      <c r="I131">
        <v>0</v>
      </c>
      <c r="J131">
        <v>1</v>
      </c>
      <c r="K131">
        <v>2</v>
      </c>
      <c r="L131">
        <v>2</v>
      </c>
      <c r="M131">
        <v>0</v>
      </c>
      <c r="N131">
        <v>634</v>
      </c>
      <c r="O131">
        <v>0</v>
      </c>
      <c r="P131">
        <v>4</v>
      </c>
      <c r="Q131">
        <v>638</v>
      </c>
    </row>
    <row r="132" spans="1:17">
      <c r="A132" t="s">
        <v>2365</v>
      </c>
      <c r="B132">
        <v>4</v>
      </c>
      <c r="C132">
        <v>303</v>
      </c>
      <c r="D132">
        <v>28</v>
      </c>
      <c r="E132">
        <v>5</v>
      </c>
      <c r="F132">
        <v>26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1</v>
      </c>
      <c r="M132">
        <v>1</v>
      </c>
      <c r="N132">
        <v>369</v>
      </c>
      <c r="O132">
        <v>0</v>
      </c>
      <c r="P132">
        <v>1</v>
      </c>
      <c r="Q132">
        <v>370</v>
      </c>
    </row>
    <row r="133" spans="1:17">
      <c r="A133" t="s">
        <v>2366</v>
      </c>
      <c r="B133">
        <v>2</v>
      </c>
      <c r="C133">
        <v>204</v>
      </c>
      <c r="D133">
        <v>23</v>
      </c>
      <c r="E133">
        <v>2</v>
      </c>
      <c r="F133">
        <v>12</v>
      </c>
      <c r="G133">
        <v>0</v>
      </c>
      <c r="H133">
        <v>2</v>
      </c>
      <c r="I133">
        <v>1</v>
      </c>
      <c r="J133">
        <v>0</v>
      </c>
      <c r="K133">
        <v>0</v>
      </c>
      <c r="L133">
        <v>0</v>
      </c>
      <c r="M133">
        <v>1</v>
      </c>
      <c r="N133">
        <v>247</v>
      </c>
      <c r="O133">
        <v>0</v>
      </c>
      <c r="P133">
        <v>1</v>
      </c>
      <c r="Q133">
        <v>248</v>
      </c>
    </row>
    <row r="134" spans="1:17">
      <c r="A134" t="s">
        <v>2367</v>
      </c>
      <c r="B134">
        <v>3</v>
      </c>
      <c r="C134">
        <v>225</v>
      </c>
      <c r="D134">
        <v>8</v>
      </c>
      <c r="E134">
        <v>1</v>
      </c>
      <c r="F134">
        <v>8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2</v>
      </c>
      <c r="M134">
        <v>2</v>
      </c>
      <c r="N134">
        <v>250</v>
      </c>
      <c r="O134">
        <v>0</v>
      </c>
      <c r="P134">
        <v>1</v>
      </c>
      <c r="Q134">
        <v>251</v>
      </c>
    </row>
    <row r="135" spans="1:17">
      <c r="A135" t="s">
        <v>2368</v>
      </c>
      <c r="B135">
        <v>2</v>
      </c>
      <c r="C135">
        <v>329</v>
      </c>
      <c r="D135">
        <v>17</v>
      </c>
      <c r="E135">
        <v>1</v>
      </c>
      <c r="F135">
        <v>4</v>
      </c>
      <c r="G135">
        <v>0</v>
      </c>
      <c r="H135">
        <v>1</v>
      </c>
      <c r="I135">
        <v>0</v>
      </c>
      <c r="J135">
        <v>0</v>
      </c>
      <c r="K135">
        <v>1</v>
      </c>
      <c r="L135">
        <v>0</v>
      </c>
      <c r="M135">
        <v>1</v>
      </c>
      <c r="N135">
        <v>356</v>
      </c>
      <c r="O135">
        <v>0</v>
      </c>
      <c r="P135">
        <v>0</v>
      </c>
      <c r="Q135">
        <v>356</v>
      </c>
    </row>
    <row r="136" spans="1:17">
      <c r="A136" t="s">
        <v>2369</v>
      </c>
      <c r="B136">
        <v>1</v>
      </c>
      <c r="C136">
        <v>284</v>
      </c>
      <c r="D136">
        <v>79</v>
      </c>
      <c r="E136">
        <v>4</v>
      </c>
      <c r="F136">
        <v>140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2</v>
      </c>
      <c r="M136">
        <v>0</v>
      </c>
      <c r="N136">
        <v>512</v>
      </c>
      <c r="O136">
        <v>0</v>
      </c>
      <c r="P136">
        <v>0</v>
      </c>
      <c r="Q136">
        <v>512</v>
      </c>
    </row>
    <row r="137" spans="1:17">
      <c r="A137" t="s">
        <v>2370</v>
      </c>
      <c r="B137">
        <v>0</v>
      </c>
      <c r="C137">
        <v>287</v>
      </c>
      <c r="D137">
        <v>38</v>
      </c>
      <c r="E137">
        <v>1</v>
      </c>
      <c r="F137">
        <v>100</v>
      </c>
      <c r="G137">
        <v>1</v>
      </c>
      <c r="H137">
        <v>0</v>
      </c>
      <c r="I137">
        <v>0</v>
      </c>
      <c r="J137">
        <v>1</v>
      </c>
      <c r="K137">
        <v>1</v>
      </c>
      <c r="L137">
        <v>0</v>
      </c>
      <c r="M137">
        <v>3</v>
      </c>
      <c r="N137">
        <v>432</v>
      </c>
      <c r="O137">
        <v>0</v>
      </c>
      <c r="P137">
        <v>3</v>
      </c>
      <c r="Q137">
        <v>435</v>
      </c>
    </row>
    <row r="138" spans="1:17">
      <c r="A138" t="s">
        <v>2371</v>
      </c>
      <c r="B138">
        <v>0</v>
      </c>
      <c r="C138">
        <v>90</v>
      </c>
      <c r="D138">
        <v>4</v>
      </c>
      <c r="E138">
        <v>1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97</v>
      </c>
      <c r="O138">
        <v>0</v>
      </c>
      <c r="P138">
        <v>0</v>
      </c>
      <c r="Q138">
        <v>97</v>
      </c>
    </row>
    <row r="139" spans="1:17">
      <c r="A139" t="s">
        <v>2372</v>
      </c>
      <c r="B139">
        <v>0</v>
      </c>
      <c r="C139">
        <v>119</v>
      </c>
      <c r="D139">
        <v>24</v>
      </c>
      <c r="E139">
        <v>2</v>
      </c>
      <c r="F139">
        <v>13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159</v>
      </c>
      <c r="O139">
        <v>0</v>
      </c>
      <c r="P139">
        <v>0</v>
      </c>
      <c r="Q139">
        <v>159</v>
      </c>
    </row>
    <row r="140" spans="1:17">
      <c r="A140" t="s">
        <v>2373</v>
      </c>
      <c r="B140">
        <v>7</v>
      </c>
      <c r="C140">
        <v>389</v>
      </c>
      <c r="D140">
        <v>47</v>
      </c>
      <c r="E140">
        <v>2</v>
      </c>
      <c r="F140">
        <v>80</v>
      </c>
      <c r="G140">
        <v>0</v>
      </c>
      <c r="H140">
        <v>1</v>
      </c>
      <c r="I140">
        <v>0</v>
      </c>
      <c r="J140">
        <v>2</v>
      </c>
      <c r="K140">
        <v>2</v>
      </c>
      <c r="L140">
        <v>2</v>
      </c>
      <c r="M140">
        <v>0</v>
      </c>
      <c r="N140">
        <v>532</v>
      </c>
      <c r="O140">
        <v>0</v>
      </c>
      <c r="P140">
        <v>2</v>
      </c>
      <c r="Q140">
        <v>534</v>
      </c>
    </row>
    <row r="141" spans="1:17">
      <c r="A141" t="s">
        <v>2374</v>
      </c>
      <c r="B141">
        <v>537</v>
      </c>
      <c r="C141">
        <v>43125</v>
      </c>
      <c r="D141">
        <v>6389</v>
      </c>
      <c r="E141">
        <v>397</v>
      </c>
      <c r="F141">
        <v>4894</v>
      </c>
      <c r="G141">
        <v>90</v>
      </c>
      <c r="H141">
        <v>77</v>
      </c>
      <c r="I141">
        <v>59</v>
      </c>
      <c r="J141">
        <v>106</v>
      </c>
      <c r="K141">
        <v>78</v>
      </c>
      <c r="L141">
        <v>153</v>
      </c>
      <c r="M141">
        <v>221</v>
      </c>
      <c r="N141">
        <v>56126</v>
      </c>
      <c r="O141">
        <v>0</v>
      </c>
      <c r="P141">
        <v>269</v>
      </c>
      <c r="Q141">
        <v>56395</v>
      </c>
    </row>
    <row r="142" spans="1:17">
      <c r="A142" t="s">
        <v>2375</v>
      </c>
    </row>
    <row r="143" spans="1:17">
      <c r="A143" t="s">
        <v>2376</v>
      </c>
    </row>
    <row r="147" spans="1:17">
      <c r="A147" t="s">
        <v>2377</v>
      </c>
      <c r="Q147" t="s">
        <v>2378</v>
      </c>
    </row>
    <row r="148" spans="1:17">
      <c r="A148" t="s">
        <v>2379</v>
      </c>
      <c r="Q148" t="s">
        <v>2380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185"/>
  <sheetViews>
    <sheetView view="pageBreakPreview" zoomScaleSheetLayoutView="100" workbookViewId="0">
      <selection activeCell="H7" sqref="H7"/>
    </sheetView>
  </sheetViews>
  <sheetFormatPr defaultRowHeight="15"/>
  <cols>
    <col min="1" max="1" width="16.28515625" customWidth="1"/>
    <col min="2" max="2" width="5" bestFit="1" customWidth="1"/>
    <col min="3" max="4" width="6" bestFit="1" customWidth="1"/>
    <col min="5" max="5" width="4.140625" bestFit="1" customWidth="1"/>
    <col min="6" max="6" width="5" bestFit="1" customWidth="1"/>
    <col min="7" max="12" width="4.140625" bestFit="1" customWidth="1"/>
    <col min="13" max="13" width="5.7109375" customWidth="1"/>
    <col min="14" max="14" width="6.85546875" customWidth="1"/>
    <col min="15" max="15" width="5.28515625" customWidth="1"/>
    <col min="16" max="16" width="6.140625" bestFit="1" customWidth="1"/>
    <col min="17" max="17" width="7.28515625" customWidth="1"/>
    <col min="18" max="18" width="6.85546875" customWidth="1"/>
  </cols>
  <sheetData>
    <row r="1" spans="1:18">
      <c r="A1" s="221" t="s">
        <v>331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</row>
    <row r="2" spans="1:18">
      <c r="A2" s="221" t="s">
        <v>332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</row>
    <row r="3" spans="1:18" ht="15.75">
      <c r="A3" s="263" t="s">
        <v>333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</row>
    <row r="4" spans="1:18" ht="18.75">
      <c r="A4" s="219" t="s">
        <v>334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</row>
    <row r="5" spans="1:18">
      <c r="A5" s="267" t="s">
        <v>335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</row>
    <row r="6" spans="1:18">
      <c r="A6" s="221" t="s">
        <v>336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</row>
    <row r="7" spans="1:18">
      <c r="A7" s="102" t="s">
        <v>2890</v>
      </c>
    </row>
    <row r="8" spans="1:18">
      <c r="A8" s="102" t="s">
        <v>1849</v>
      </c>
    </row>
    <row r="9" spans="1:18">
      <c r="A9" s="268" t="s">
        <v>153</v>
      </c>
      <c r="B9" s="189" t="s">
        <v>154</v>
      </c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268" t="s">
        <v>155</v>
      </c>
      <c r="O9" s="268" t="s">
        <v>156</v>
      </c>
      <c r="P9" s="268" t="s">
        <v>12</v>
      </c>
      <c r="Q9" s="268" t="s">
        <v>13</v>
      </c>
      <c r="R9" s="268" t="s">
        <v>157</v>
      </c>
    </row>
    <row r="10" spans="1:18" ht="134.25">
      <c r="A10" s="268"/>
      <c r="B10" s="121" t="s">
        <v>158</v>
      </c>
      <c r="C10" s="121" t="s">
        <v>159</v>
      </c>
      <c r="D10" s="121" t="s">
        <v>160</v>
      </c>
      <c r="E10" s="121" t="s">
        <v>161</v>
      </c>
      <c r="F10" s="121" t="s">
        <v>162</v>
      </c>
      <c r="G10" s="122" t="s">
        <v>163</v>
      </c>
      <c r="H10" s="121" t="s">
        <v>164</v>
      </c>
      <c r="I10" s="121" t="s">
        <v>165</v>
      </c>
      <c r="J10" s="121" t="s">
        <v>166</v>
      </c>
      <c r="K10" s="121" t="s">
        <v>167</v>
      </c>
      <c r="L10" s="121" t="s">
        <v>168</v>
      </c>
      <c r="M10" s="122" t="s">
        <v>169</v>
      </c>
      <c r="N10" s="268"/>
      <c r="O10" s="268"/>
      <c r="P10" s="268"/>
      <c r="Q10" s="268"/>
      <c r="R10" s="268"/>
    </row>
    <row r="11" spans="1:18">
      <c r="A11" s="107">
        <v>1</v>
      </c>
      <c r="B11" s="107">
        <v>2</v>
      </c>
      <c r="C11" s="107">
        <v>3</v>
      </c>
      <c r="D11" s="107">
        <v>4</v>
      </c>
      <c r="E11" s="107">
        <v>5</v>
      </c>
      <c r="F11" s="107">
        <v>6</v>
      </c>
      <c r="G11" s="107">
        <v>7</v>
      </c>
      <c r="H11" s="107">
        <v>8</v>
      </c>
      <c r="I11" s="107">
        <v>9</v>
      </c>
      <c r="J11" s="107">
        <v>10</v>
      </c>
      <c r="K11" s="107">
        <v>11</v>
      </c>
      <c r="L11" s="107">
        <v>12</v>
      </c>
      <c r="M11" s="107">
        <v>13</v>
      </c>
      <c r="N11" s="107">
        <v>14</v>
      </c>
      <c r="O11" s="107">
        <v>15</v>
      </c>
      <c r="P11" s="107">
        <v>16</v>
      </c>
      <c r="Q11" s="107">
        <v>17</v>
      </c>
      <c r="R11" s="107">
        <v>18</v>
      </c>
    </row>
    <row r="12" spans="1:18">
      <c r="A12" s="125" t="s">
        <v>1850</v>
      </c>
      <c r="B12" s="110">
        <f>'[7]Populated Form 20'!B12</f>
        <v>32</v>
      </c>
      <c r="C12" s="110">
        <f>'[7]Populated Form 20'!C12</f>
        <v>604</v>
      </c>
      <c r="D12" s="110">
        <f>'[7]Populated Form 20'!D12</f>
        <v>6</v>
      </c>
      <c r="E12" s="110">
        <f>'[7]Populated Form 20'!E12</f>
        <v>0</v>
      </c>
      <c r="F12" s="110">
        <f>'[7]Populated Form 20'!F12</f>
        <v>10</v>
      </c>
      <c r="G12" s="110">
        <f>'[7]Populated Form 20'!G12</f>
        <v>0</v>
      </c>
      <c r="H12" s="110">
        <f>'[7]Populated Form 20'!H12</f>
        <v>0</v>
      </c>
      <c r="I12" s="110">
        <f>'[7]Populated Form 20'!I12</f>
        <v>1</v>
      </c>
      <c r="J12" s="110">
        <f>'[7]Populated Form 20'!J12</f>
        <v>0</v>
      </c>
      <c r="K12" s="110">
        <f>'[7]Populated Form 20'!K12</f>
        <v>1</v>
      </c>
      <c r="L12" s="110">
        <f>'[7]Populated Form 20'!L12</f>
        <v>1</v>
      </c>
      <c r="M12" s="110">
        <f>'[7]Populated Form 20'!M12</f>
        <v>1</v>
      </c>
      <c r="N12" s="110">
        <f>SUM(B12:M12)</f>
        <v>656</v>
      </c>
      <c r="O12" s="110"/>
      <c r="P12" s="110">
        <f>'[7]Populated Form 20'!N12</f>
        <v>4</v>
      </c>
      <c r="Q12" s="110">
        <f>N12+P12</f>
        <v>660</v>
      </c>
      <c r="R12" s="110"/>
    </row>
    <row r="13" spans="1:18">
      <c r="A13" s="125" t="s">
        <v>1851</v>
      </c>
      <c r="B13" s="110">
        <f>'[7]Populated Form 20'!B13</f>
        <v>5</v>
      </c>
      <c r="C13" s="110">
        <f>'[7]Populated Form 20'!C13</f>
        <v>642</v>
      </c>
      <c r="D13" s="110">
        <f>'[7]Populated Form 20'!D13</f>
        <v>30</v>
      </c>
      <c r="E13" s="110">
        <f>'[7]Populated Form 20'!E13</f>
        <v>8</v>
      </c>
      <c r="F13" s="110">
        <f>'[7]Populated Form 20'!F13</f>
        <v>43</v>
      </c>
      <c r="G13" s="110">
        <f>'[7]Populated Form 20'!G13</f>
        <v>3</v>
      </c>
      <c r="H13" s="110">
        <f>'[7]Populated Form 20'!H13</f>
        <v>1</v>
      </c>
      <c r="I13" s="110">
        <f>'[7]Populated Form 20'!I13</f>
        <v>0</v>
      </c>
      <c r="J13" s="110">
        <f>'[7]Populated Form 20'!J13</f>
        <v>1</v>
      </c>
      <c r="K13" s="110">
        <f>'[7]Populated Form 20'!K13</f>
        <v>0</v>
      </c>
      <c r="L13" s="110">
        <f>'[7]Populated Form 20'!L13</f>
        <v>0</v>
      </c>
      <c r="M13" s="110">
        <f>'[7]Populated Form 20'!M13</f>
        <v>4</v>
      </c>
      <c r="N13" s="110">
        <f t="shared" ref="N13:N76" si="0">SUM(B13:M13)</f>
        <v>737</v>
      </c>
      <c r="O13" s="110"/>
      <c r="P13" s="110">
        <f>'[7]Populated Form 20'!N13</f>
        <v>0</v>
      </c>
      <c r="Q13" s="110">
        <f t="shared" ref="Q13:Q76" si="1">N13+P13</f>
        <v>737</v>
      </c>
      <c r="R13" s="110"/>
    </row>
    <row r="14" spans="1:18">
      <c r="A14" s="125" t="s">
        <v>1852</v>
      </c>
      <c r="B14" s="110">
        <f>'[7]Populated Form 20'!B14</f>
        <v>1</v>
      </c>
      <c r="C14" s="110">
        <f>'[7]Populated Form 20'!C14</f>
        <v>325</v>
      </c>
      <c r="D14" s="110">
        <f>'[7]Populated Form 20'!D14</f>
        <v>2</v>
      </c>
      <c r="E14" s="110">
        <f>'[7]Populated Form 20'!E14</f>
        <v>2</v>
      </c>
      <c r="F14" s="110">
        <f>'[7]Populated Form 20'!F14</f>
        <v>22</v>
      </c>
      <c r="G14" s="110">
        <f>'[7]Populated Form 20'!G14</f>
        <v>0</v>
      </c>
      <c r="H14" s="110">
        <f>'[7]Populated Form 20'!H14</f>
        <v>0</v>
      </c>
      <c r="I14" s="110">
        <f>'[7]Populated Form 20'!I14</f>
        <v>0</v>
      </c>
      <c r="J14" s="110">
        <f>'[7]Populated Form 20'!J14</f>
        <v>0</v>
      </c>
      <c r="K14" s="110">
        <f>'[7]Populated Form 20'!K14</f>
        <v>0</v>
      </c>
      <c r="L14" s="110">
        <f>'[7]Populated Form 20'!L14</f>
        <v>1</v>
      </c>
      <c r="M14" s="110">
        <f>'[7]Populated Form 20'!M14</f>
        <v>3</v>
      </c>
      <c r="N14" s="110">
        <f t="shared" si="0"/>
        <v>356</v>
      </c>
      <c r="O14" s="110"/>
      <c r="P14" s="110">
        <f>'[7]Populated Form 20'!N14</f>
        <v>0</v>
      </c>
      <c r="Q14" s="110">
        <f t="shared" si="1"/>
        <v>356</v>
      </c>
      <c r="R14" s="110"/>
    </row>
    <row r="15" spans="1:18">
      <c r="A15" s="125" t="s">
        <v>1853</v>
      </c>
      <c r="B15" s="110">
        <f>'[7]Populated Form 20'!B15</f>
        <v>1</v>
      </c>
      <c r="C15" s="110">
        <f>'[7]Populated Form 20'!C15</f>
        <v>307</v>
      </c>
      <c r="D15" s="110">
        <f>'[7]Populated Form 20'!D15</f>
        <v>52</v>
      </c>
      <c r="E15" s="110">
        <f>'[7]Populated Form 20'!E15</f>
        <v>1</v>
      </c>
      <c r="F15" s="110">
        <f>'[7]Populated Form 20'!F15</f>
        <v>28</v>
      </c>
      <c r="G15" s="110">
        <f>'[7]Populated Form 20'!G15</f>
        <v>0</v>
      </c>
      <c r="H15" s="110">
        <f>'[7]Populated Form 20'!H15</f>
        <v>0</v>
      </c>
      <c r="I15" s="110">
        <f>'[7]Populated Form 20'!I15</f>
        <v>0</v>
      </c>
      <c r="J15" s="110">
        <f>'[7]Populated Form 20'!J15</f>
        <v>1</v>
      </c>
      <c r="K15" s="110">
        <f>'[7]Populated Form 20'!K15</f>
        <v>2</v>
      </c>
      <c r="L15" s="110">
        <f>'[7]Populated Form 20'!L15</f>
        <v>2</v>
      </c>
      <c r="M15" s="110">
        <f>'[7]Populated Form 20'!M15</f>
        <v>2</v>
      </c>
      <c r="N15" s="110">
        <f t="shared" si="0"/>
        <v>396</v>
      </c>
      <c r="O15" s="110"/>
      <c r="P15" s="110">
        <f>'[7]Populated Form 20'!N15</f>
        <v>3</v>
      </c>
      <c r="Q15" s="110">
        <f t="shared" si="1"/>
        <v>399</v>
      </c>
      <c r="R15" s="110"/>
    </row>
    <row r="16" spans="1:18">
      <c r="A16" s="125" t="s">
        <v>1854</v>
      </c>
      <c r="B16" s="110">
        <f>'[7]Populated Form 20'!B16</f>
        <v>1</v>
      </c>
      <c r="C16" s="110">
        <f>'[7]Populated Form 20'!C16</f>
        <v>280</v>
      </c>
      <c r="D16" s="110">
        <f>'[7]Populated Form 20'!D16</f>
        <v>96</v>
      </c>
      <c r="E16" s="110">
        <f>'[7]Populated Form 20'!E16</f>
        <v>4</v>
      </c>
      <c r="F16" s="110">
        <f>'[7]Populated Form 20'!F16</f>
        <v>47</v>
      </c>
      <c r="G16" s="110">
        <f>'[7]Populated Form 20'!G16</f>
        <v>0</v>
      </c>
      <c r="H16" s="110">
        <f>'[7]Populated Form 20'!H16</f>
        <v>1</v>
      </c>
      <c r="I16" s="110">
        <f>'[7]Populated Form 20'!I16</f>
        <v>1</v>
      </c>
      <c r="J16" s="110">
        <f>'[7]Populated Form 20'!J16</f>
        <v>2</v>
      </c>
      <c r="K16" s="110">
        <f>'[7]Populated Form 20'!K16</f>
        <v>0</v>
      </c>
      <c r="L16" s="110">
        <f>'[7]Populated Form 20'!L16</f>
        <v>10</v>
      </c>
      <c r="M16" s="110">
        <f>'[7]Populated Form 20'!M16</f>
        <v>7</v>
      </c>
      <c r="N16" s="110">
        <f t="shared" si="0"/>
        <v>449</v>
      </c>
      <c r="O16" s="110"/>
      <c r="P16" s="110">
        <f>'[7]Populated Form 20'!N16</f>
        <v>2</v>
      </c>
      <c r="Q16" s="110">
        <f t="shared" si="1"/>
        <v>451</v>
      </c>
      <c r="R16" s="110"/>
    </row>
    <row r="17" spans="1:18">
      <c r="A17" s="125" t="s">
        <v>1855</v>
      </c>
      <c r="B17" s="110">
        <f>'[7]Populated Form 20'!B17</f>
        <v>5</v>
      </c>
      <c r="C17" s="110">
        <f>'[7]Populated Form 20'!C17</f>
        <v>456</v>
      </c>
      <c r="D17" s="110">
        <f>'[7]Populated Form 20'!D17</f>
        <v>115</v>
      </c>
      <c r="E17" s="110">
        <f>'[7]Populated Form 20'!E17</f>
        <v>4</v>
      </c>
      <c r="F17" s="110">
        <f>'[7]Populated Form 20'!F17</f>
        <v>19</v>
      </c>
      <c r="G17" s="110">
        <f>'[7]Populated Form 20'!G17</f>
        <v>2</v>
      </c>
      <c r="H17" s="110">
        <f>'[7]Populated Form 20'!H17</f>
        <v>3</v>
      </c>
      <c r="I17" s="110">
        <f>'[7]Populated Form 20'!I17</f>
        <v>2</v>
      </c>
      <c r="J17" s="110">
        <f>'[7]Populated Form 20'!J17</f>
        <v>2</v>
      </c>
      <c r="K17" s="110">
        <f>'[7]Populated Form 20'!K17</f>
        <v>1</v>
      </c>
      <c r="L17" s="110">
        <f>'[7]Populated Form 20'!L17</f>
        <v>6</v>
      </c>
      <c r="M17" s="110">
        <f>'[7]Populated Form 20'!M17</f>
        <v>11</v>
      </c>
      <c r="N17" s="110">
        <f t="shared" si="0"/>
        <v>626</v>
      </c>
      <c r="O17" s="110"/>
      <c r="P17" s="110">
        <f>'[7]Populated Form 20'!N17</f>
        <v>8</v>
      </c>
      <c r="Q17" s="110">
        <f t="shared" si="1"/>
        <v>634</v>
      </c>
      <c r="R17" s="110"/>
    </row>
    <row r="18" spans="1:18">
      <c r="A18" s="125" t="s">
        <v>1856</v>
      </c>
      <c r="B18" s="110">
        <f>'[7]Populated Form 20'!B18</f>
        <v>13</v>
      </c>
      <c r="C18" s="110">
        <f>'[7]Populated Form 20'!C18</f>
        <v>182</v>
      </c>
      <c r="D18" s="110">
        <f>'[7]Populated Form 20'!D18</f>
        <v>64</v>
      </c>
      <c r="E18" s="110">
        <f>'[7]Populated Form 20'!E18</f>
        <v>2</v>
      </c>
      <c r="F18" s="110">
        <f>'[7]Populated Form 20'!F18</f>
        <v>3</v>
      </c>
      <c r="G18" s="110">
        <f>'[7]Populated Form 20'!G18</f>
        <v>1</v>
      </c>
      <c r="H18" s="110">
        <f>'[7]Populated Form 20'!H18</f>
        <v>3</v>
      </c>
      <c r="I18" s="110">
        <f>'[7]Populated Form 20'!I18</f>
        <v>1</v>
      </c>
      <c r="J18" s="110">
        <f>'[7]Populated Form 20'!J18</f>
        <v>0</v>
      </c>
      <c r="K18" s="110">
        <f>'[7]Populated Form 20'!K18</f>
        <v>1</v>
      </c>
      <c r="L18" s="110">
        <f>'[7]Populated Form 20'!L18</f>
        <v>4</v>
      </c>
      <c r="M18" s="110">
        <f>'[7]Populated Form 20'!M18</f>
        <v>4</v>
      </c>
      <c r="N18" s="110">
        <f t="shared" si="0"/>
        <v>278</v>
      </c>
      <c r="O18" s="110"/>
      <c r="P18" s="110">
        <f>'[7]Populated Form 20'!N18</f>
        <v>5</v>
      </c>
      <c r="Q18" s="110">
        <f t="shared" si="1"/>
        <v>283</v>
      </c>
      <c r="R18" s="110"/>
    </row>
    <row r="19" spans="1:18">
      <c r="A19" s="125" t="s">
        <v>1857</v>
      </c>
      <c r="B19" s="110">
        <f>'[7]Populated Form 20'!B19</f>
        <v>2</v>
      </c>
      <c r="C19" s="110">
        <f>'[7]Populated Form 20'!C19</f>
        <v>535</v>
      </c>
      <c r="D19" s="110">
        <f>'[7]Populated Form 20'!D19</f>
        <v>16</v>
      </c>
      <c r="E19" s="110">
        <f>'[7]Populated Form 20'!E19</f>
        <v>0</v>
      </c>
      <c r="F19" s="110">
        <f>'[7]Populated Form 20'!F19</f>
        <v>8</v>
      </c>
      <c r="G19" s="110">
        <f>'[7]Populated Form 20'!G19</f>
        <v>0</v>
      </c>
      <c r="H19" s="110">
        <f>'[7]Populated Form 20'!H19</f>
        <v>0</v>
      </c>
      <c r="I19" s="110">
        <f>'[7]Populated Form 20'!I19</f>
        <v>0</v>
      </c>
      <c r="J19" s="110">
        <f>'[7]Populated Form 20'!J19</f>
        <v>0</v>
      </c>
      <c r="K19" s="110">
        <f>'[7]Populated Form 20'!K19</f>
        <v>0</v>
      </c>
      <c r="L19" s="110">
        <f>'[7]Populated Form 20'!L19</f>
        <v>0</v>
      </c>
      <c r="M19" s="110">
        <f>'[7]Populated Form 20'!M19</f>
        <v>3</v>
      </c>
      <c r="N19" s="110">
        <f t="shared" si="0"/>
        <v>564</v>
      </c>
      <c r="O19" s="110"/>
      <c r="P19" s="110">
        <f>'[7]Populated Form 20'!N19</f>
        <v>3</v>
      </c>
      <c r="Q19" s="110">
        <f t="shared" si="1"/>
        <v>567</v>
      </c>
      <c r="R19" s="110"/>
    </row>
    <row r="20" spans="1:18">
      <c r="A20" s="125" t="s">
        <v>1858</v>
      </c>
      <c r="B20" s="110">
        <f>'[7]Populated Form 20'!B20</f>
        <v>10</v>
      </c>
      <c r="C20" s="110">
        <f>'[7]Populated Form 20'!C20</f>
        <v>758</v>
      </c>
      <c r="D20" s="110">
        <f>'[7]Populated Form 20'!D20</f>
        <v>22</v>
      </c>
      <c r="E20" s="110">
        <f>'[7]Populated Form 20'!E20</f>
        <v>1</v>
      </c>
      <c r="F20" s="110">
        <f>'[7]Populated Form 20'!F20</f>
        <v>21</v>
      </c>
      <c r="G20" s="110">
        <f>'[7]Populated Form 20'!G20</f>
        <v>1</v>
      </c>
      <c r="H20" s="110">
        <f>'[7]Populated Form 20'!H20</f>
        <v>1</v>
      </c>
      <c r="I20" s="110">
        <f>'[7]Populated Form 20'!I20</f>
        <v>0</v>
      </c>
      <c r="J20" s="110">
        <f>'[7]Populated Form 20'!J20</f>
        <v>0</v>
      </c>
      <c r="K20" s="110">
        <f>'[7]Populated Form 20'!K20</f>
        <v>1</v>
      </c>
      <c r="L20" s="110">
        <f>'[7]Populated Form 20'!L20</f>
        <v>0</v>
      </c>
      <c r="M20" s="110">
        <f>'[7]Populated Form 20'!M20</f>
        <v>4</v>
      </c>
      <c r="N20" s="110">
        <f t="shared" si="0"/>
        <v>819</v>
      </c>
      <c r="O20" s="110"/>
      <c r="P20" s="110">
        <f>'[7]Populated Form 20'!N20</f>
        <v>5</v>
      </c>
      <c r="Q20" s="110">
        <f t="shared" si="1"/>
        <v>824</v>
      </c>
      <c r="R20" s="110"/>
    </row>
    <row r="21" spans="1:18">
      <c r="A21" s="125" t="s">
        <v>1859</v>
      </c>
      <c r="B21" s="110">
        <f>'[7]Populated Form 20'!B21</f>
        <v>3</v>
      </c>
      <c r="C21" s="110">
        <f>'[7]Populated Form 20'!C21</f>
        <v>839</v>
      </c>
      <c r="D21" s="110">
        <f>'[7]Populated Form 20'!D21</f>
        <v>30</v>
      </c>
      <c r="E21" s="110">
        <f>'[7]Populated Form 20'!E21</f>
        <v>0</v>
      </c>
      <c r="F21" s="110">
        <f>'[7]Populated Form 20'!F21</f>
        <v>15</v>
      </c>
      <c r="G21" s="110">
        <f>'[7]Populated Form 20'!G21</f>
        <v>2</v>
      </c>
      <c r="H21" s="110">
        <f>'[7]Populated Form 20'!H21</f>
        <v>1</v>
      </c>
      <c r="I21" s="110">
        <f>'[7]Populated Form 20'!I21</f>
        <v>0</v>
      </c>
      <c r="J21" s="110">
        <f>'[7]Populated Form 20'!J21</f>
        <v>0</v>
      </c>
      <c r="K21" s="110">
        <f>'[7]Populated Form 20'!K21</f>
        <v>1</v>
      </c>
      <c r="L21" s="110">
        <f>'[7]Populated Form 20'!L21</f>
        <v>1</v>
      </c>
      <c r="M21" s="110">
        <f>'[7]Populated Form 20'!M21</f>
        <v>1</v>
      </c>
      <c r="N21" s="110">
        <f t="shared" si="0"/>
        <v>893</v>
      </c>
      <c r="O21" s="110"/>
      <c r="P21" s="110">
        <f>'[7]Populated Form 20'!N21</f>
        <v>4</v>
      </c>
      <c r="Q21" s="110">
        <f t="shared" si="1"/>
        <v>897</v>
      </c>
      <c r="R21" s="110"/>
    </row>
    <row r="22" spans="1:18">
      <c r="A22" s="125" t="s">
        <v>1860</v>
      </c>
      <c r="B22" s="110">
        <f>'[7]Populated Form 20'!B22</f>
        <v>1</v>
      </c>
      <c r="C22" s="110">
        <f>'[7]Populated Form 20'!C22</f>
        <v>326</v>
      </c>
      <c r="D22" s="110">
        <f>'[7]Populated Form 20'!D22</f>
        <v>122</v>
      </c>
      <c r="E22" s="110">
        <f>'[7]Populated Form 20'!E22</f>
        <v>1</v>
      </c>
      <c r="F22" s="110">
        <f>'[7]Populated Form 20'!F22</f>
        <v>35</v>
      </c>
      <c r="G22" s="110">
        <f>'[7]Populated Form 20'!G22</f>
        <v>1</v>
      </c>
      <c r="H22" s="110">
        <f>'[7]Populated Form 20'!H22</f>
        <v>0</v>
      </c>
      <c r="I22" s="110">
        <f>'[7]Populated Form 20'!I22</f>
        <v>0</v>
      </c>
      <c r="J22" s="110">
        <f>'[7]Populated Form 20'!J22</f>
        <v>0</v>
      </c>
      <c r="K22" s="110">
        <f>'[7]Populated Form 20'!K22</f>
        <v>0</v>
      </c>
      <c r="L22" s="110">
        <f>'[7]Populated Form 20'!L22</f>
        <v>1</v>
      </c>
      <c r="M22" s="110">
        <f>'[7]Populated Form 20'!M22</f>
        <v>0</v>
      </c>
      <c r="N22" s="110">
        <f t="shared" si="0"/>
        <v>487</v>
      </c>
      <c r="O22" s="110"/>
      <c r="P22" s="110">
        <f>'[7]Populated Form 20'!N22</f>
        <v>1</v>
      </c>
      <c r="Q22" s="110">
        <f t="shared" si="1"/>
        <v>488</v>
      </c>
      <c r="R22" s="110"/>
    </row>
    <row r="23" spans="1:18">
      <c r="A23" s="125" t="s">
        <v>1861</v>
      </c>
      <c r="B23" s="110">
        <f>'[7]Populated Form 20'!B23</f>
        <v>2</v>
      </c>
      <c r="C23" s="110">
        <f>'[7]Populated Form 20'!C23</f>
        <v>367</v>
      </c>
      <c r="D23" s="110">
        <f>'[7]Populated Form 20'!D23</f>
        <v>45</v>
      </c>
      <c r="E23" s="110">
        <f>'[7]Populated Form 20'!E23</f>
        <v>2</v>
      </c>
      <c r="F23" s="110">
        <f>'[7]Populated Form 20'!F23</f>
        <v>17</v>
      </c>
      <c r="G23" s="110">
        <f>'[7]Populated Form 20'!G23</f>
        <v>0</v>
      </c>
      <c r="H23" s="110">
        <f>'[7]Populated Form 20'!H23</f>
        <v>1</v>
      </c>
      <c r="I23" s="110">
        <f>'[7]Populated Form 20'!I23</f>
        <v>0</v>
      </c>
      <c r="J23" s="110">
        <f>'[7]Populated Form 20'!J23</f>
        <v>0</v>
      </c>
      <c r="K23" s="110">
        <f>'[7]Populated Form 20'!K23</f>
        <v>0</v>
      </c>
      <c r="L23" s="110">
        <f>'[7]Populated Form 20'!L23</f>
        <v>0</v>
      </c>
      <c r="M23" s="110">
        <f>'[7]Populated Form 20'!M23</f>
        <v>2</v>
      </c>
      <c r="N23" s="110">
        <f t="shared" si="0"/>
        <v>436</v>
      </c>
      <c r="O23" s="110"/>
      <c r="P23" s="110">
        <f>'[7]Populated Form 20'!N23</f>
        <v>3</v>
      </c>
      <c r="Q23" s="110">
        <f t="shared" si="1"/>
        <v>439</v>
      </c>
      <c r="R23" s="110"/>
    </row>
    <row r="24" spans="1:18">
      <c r="A24" s="125" t="s">
        <v>1862</v>
      </c>
      <c r="B24" s="110">
        <f>'[7]Populated Form 20'!B24</f>
        <v>2</v>
      </c>
      <c r="C24" s="110">
        <f>'[7]Populated Form 20'!C24</f>
        <v>428</v>
      </c>
      <c r="D24" s="110">
        <f>'[7]Populated Form 20'!D24</f>
        <v>24</v>
      </c>
      <c r="E24" s="110">
        <f>'[7]Populated Form 20'!E24</f>
        <v>0</v>
      </c>
      <c r="F24" s="110">
        <f>'[7]Populated Form 20'!F24</f>
        <v>11</v>
      </c>
      <c r="G24" s="110">
        <f>'[7]Populated Form 20'!G24</f>
        <v>0</v>
      </c>
      <c r="H24" s="110">
        <f>'[7]Populated Form 20'!H24</f>
        <v>1</v>
      </c>
      <c r="I24" s="110">
        <f>'[7]Populated Form 20'!I24</f>
        <v>0</v>
      </c>
      <c r="J24" s="110">
        <f>'[7]Populated Form 20'!J24</f>
        <v>0</v>
      </c>
      <c r="K24" s="110">
        <f>'[7]Populated Form 20'!K24</f>
        <v>0</v>
      </c>
      <c r="L24" s="110">
        <f>'[7]Populated Form 20'!L24</f>
        <v>0</v>
      </c>
      <c r="M24" s="110">
        <f>'[7]Populated Form 20'!M24</f>
        <v>2</v>
      </c>
      <c r="N24" s="110">
        <f t="shared" si="0"/>
        <v>468</v>
      </c>
      <c r="O24" s="110"/>
      <c r="P24" s="110">
        <f>'[7]Populated Form 20'!N24</f>
        <v>1</v>
      </c>
      <c r="Q24" s="110">
        <f t="shared" si="1"/>
        <v>469</v>
      </c>
      <c r="R24" s="110"/>
    </row>
    <row r="25" spans="1:18">
      <c r="A25" s="125" t="s">
        <v>1863</v>
      </c>
      <c r="B25" s="110">
        <f>'[7]Populated Form 20'!B25</f>
        <v>5</v>
      </c>
      <c r="C25" s="110">
        <f>'[7]Populated Form 20'!C25</f>
        <v>440</v>
      </c>
      <c r="D25" s="110">
        <f>'[7]Populated Form 20'!D25</f>
        <v>19</v>
      </c>
      <c r="E25" s="110">
        <f>'[7]Populated Form 20'!E25</f>
        <v>0</v>
      </c>
      <c r="F25" s="110">
        <f>'[7]Populated Form 20'!F25</f>
        <v>27</v>
      </c>
      <c r="G25" s="110">
        <f>'[7]Populated Form 20'!G25</f>
        <v>0</v>
      </c>
      <c r="H25" s="110">
        <f>'[7]Populated Form 20'!H25</f>
        <v>1</v>
      </c>
      <c r="I25" s="110">
        <f>'[7]Populated Form 20'!I25</f>
        <v>1</v>
      </c>
      <c r="J25" s="110">
        <f>'[7]Populated Form 20'!J25</f>
        <v>0</v>
      </c>
      <c r="K25" s="110">
        <f>'[7]Populated Form 20'!K25</f>
        <v>0</v>
      </c>
      <c r="L25" s="110">
        <f>'[7]Populated Form 20'!L25</f>
        <v>0</v>
      </c>
      <c r="M25" s="110">
        <f>'[7]Populated Form 20'!M25</f>
        <v>1</v>
      </c>
      <c r="N25" s="110">
        <f t="shared" si="0"/>
        <v>494</v>
      </c>
      <c r="O25" s="110"/>
      <c r="P25" s="110">
        <f>'[7]Populated Form 20'!N25</f>
        <v>1</v>
      </c>
      <c r="Q25" s="110">
        <f t="shared" si="1"/>
        <v>495</v>
      </c>
      <c r="R25" s="110"/>
    </row>
    <row r="26" spans="1:18">
      <c r="A26" s="125" t="s">
        <v>1864</v>
      </c>
      <c r="B26" s="110">
        <f>'[7]Populated Form 20'!B26</f>
        <v>1</v>
      </c>
      <c r="C26" s="110">
        <f>'[7]Populated Form 20'!C26</f>
        <v>399</v>
      </c>
      <c r="D26" s="110">
        <f>'[7]Populated Form 20'!D26</f>
        <v>19</v>
      </c>
      <c r="E26" s="110">
        <f>'[7]Populated Form 20'!E26</f>
        <v>2</v>
      </c>
      <c r="F26" s="110">
        <f>'[7]Populated Form 20'!F26</f>
        <v>21</v>
      </c>
      <c r="G26" s="110">
        <f>'[7]Populated Form 20'!G26</f>
        <v>0</v>
      </c>
      <c r="H26" s="110">
        <f>'[7]Populated Form 20'!H26</f>
        <v>0</v>
      </c>
      <c r="I26" s="110">
        <f>'[7]Populated Form 20'!I26</f>
        <v>0</v>
      </c>
      <c r="J26" s="110">
        <f>'[7]Populated Form 20'!J26</f>
        <v>0</v>
      </c>
      <c r="K26" s="110">
        <f>'[7]Populated Form 20'!K26</f>
        <v>1</v>
      </c>
      <c r="L26" s="110">
        <f>'[7]Populated Form 20'!L26</f>
        <v>0</v>
      </c>
      <c r="M26" s="110">
        <f>'[7]Populated Form 20'!M26</f>
        <v>1</v>
      </c>
      <c r="N26" s="110">
        <f t="shared" si="0"/>
        <v>444</v>
      </c>
      <c r="O26" s="110"/>
      <c r="P26" s="110">
        <f>'[7]Populated Form 20'!N26</f>
        <v>0</v>
      </c>
      <c r="Q26" s="110">
        <f t="shared" si="1"/>
        <v>444</v>
      </c>
      <c r="R26" s="110"/>
    </row>
    <row r="27" spans="1:18">
      <c r="A27" s="125" t="s">
        <v>1865</v>
      </c>
      <c r="B27" s="110">
        <f>'[7]Populated Form 20'!B27</f>
        <v>12</v>
      </c>
      <c r="C27" s="110">
        <f>'[7]Populated Form 20'!C27</f>
        <v>605</v>
      </c>
      <c r="D27" s="110">
        <f>'[7]Populated Form 20'!D27</f>
        <v>73</v>
      </c>
      <c r="E27" s="110">
        <f>'[7]Populated Form 20'!E27</f>
        <v>0</v>
      </c>
      <c r="F27" s="110">
        <f>'[7]Populated Form 20'!F27</f>
        <v>29</v>
      </c>
      <c r="G27" s="110">
        <f>'[7]Populated Form 20'!G27</f>
        <v>0</v>
      </c>
      <c r="H27" s="110">
        <f>'[7]Populated Form 20'!H27</f>
        <v>1</v>
      </c>
      <c r="I27" s="110">
        <f>'[7]Populated Form 20'!I27</f>
        <v>0</v>
      </c>
      <c r="J27" s="110">
        <f>'[7]Populated Form 20'!J27</f>
        <v>1</v>
      </c>
      <c r="K27" s="110">
        <f>'[7]Populated Form 20'!K27</f>
        <v>0</v>
      </c>
      <c r="L27" s="110">
        <f>'[7]Populated Form 20'!L27</f>
        <v>0</v>
      </c>
      <c r="M27" s="110">
        <f>'[7]Populated Form 20'!M27</f>
        <v>0</v>
      </c>
      <c r="N27" s="110">
        <f t="shared" si="0"/>
        <v>721</v>
      </c>
      <c r="O27" s="110"/>
      <c r="P27" s="110">
        <f>'[7]Populated Form 20'!N27</f>
        <v>2</v>
      </c>
      <c r="Q27" s="110">
        <f t="shared" si="1"/>
        <v>723</v>
      </c>
      <c r="R27" s="110"/>
    </row>
    <row r="28" spans="1:18">
      <c r="A28" s="125" t="s">
        <v>1866</v>
      </c>
      <c r="B28" s="110">
        <f>'[7]Populated Form 20'!B28</f>
        <v>18</v>
      </c>
      <c r="C28" s="110">
        <f>'[7]Populated Form 20'!C28</f>
        <v>330</v>
      </c>
      <c r="D28" s="110">
        <f>'[7]Populated Form 20'!D28</f>
        <v>63</v>
      </c>
      <c r="E28" s="110">
        <f>'[7]Populated Form 20'!E28</f>
        <v>1</v>
      </c>
      <c r="F28" s="110">
        <f>'[7]Populated Form 20'!F28</f>
        <v>3</v>
      </c>
      <c r="G28" s="110">
        <f>'[7]Populated Form 20'!G28</f>
        <v>0</v>
      </c>
      <c r="H28" s="110">
        <f>'[7]Populated Form 20'!H28</f>
        <v>1</v>
      </c>
      <c r="I28" s="110">
        <f>'[7]Populated Form 20'!I28</f>
        <v>1</v>
      </c>
      <c r="J28" s="110">
        <f>'[7]Populated Form 20'!J28</f>
        <v>1</v>
      </c>
      <c r="K28" s="110">
        <f>'[7]Populated Form 20'!K28</f>
        <v>5</v>
      </c>
      <c r="L28" s="110">
        <f>'[7]Populated Form 20'!L28</f>
        <v>2</v>
      </c>
      <c r="M28" s="110">
        <f>'[7]Populated Form 20'!M28</f>
        <v>7</v>
      </c>
      <c r="N28" s="110">
        <f t="shared" si="0"/>
        <v>432</v>
      </c>
      <c r="O28" s="110"/>
      <c r="P28" s="110">
        <f>'[7]Populated Form 20'!N28</f>
        <v>11</v>
      </c>
      <c r="Q28" s="110">
        <f t="shared" si="1"/>
        <v>443</v>
      </c>
      <c r="R28" s="110"/>
    </row>
    <row r="29" spans="1:18">
      <c r="A29" s="125" t="s">
        <v>1867</v>
      </c>
      <c r="B29" s="110">
        <f>'[7]Populated Form 20'!B29</f>
        <v>37</v>
      </c>
      <c r="C29" s="110">
        <f>'[7]Populated Form 20'!C29</f>
        <v>451</v>
      </c>
      <c r="D29" s="110">
        <f>'[7]Populated Form 20'!D29</f>
        <v>22</v>
      </c>
      <c r="E29" s="110">
        <f>'[7]Populated Form 20'!E29</f>
        <v>0</v>
      </c>
      <c r="F29" s="110">
        <f>'[7]Populated Form 20'!F29</f>
        <v>11</v>
      </c>
      <c r="G29" s="110">
        <f>'[7]Populated Form 20'!G29</f>
        <v>0</v>
      </c>
      <c r="H29" s="110">
        <f>'[7]Populated Form 20'!H29</f>
        <v>1</v>
      </c>
      <c r="I29" s="110">
        <f>'[7]Populated Form 20'!I29</f>
        <v>1</v>
      </c>
      <c r="J29" s="110">
        <f>'[7]Populated Form 20'!J29</f>
        <v>1</v>
      </c>
      <c r="K29" s="110">
        <f>'[7]Populated Form 20'!K29</f>
        <v>0</v>
      </c>
      <c r="L29" s="110">
        <f>'[7]Populated Form 20'!L29</f>
        <v>0</v>
      </c>
      <c r="M29" s="110">
        <f>'[7]Populated Form 20'!M29</f>
        <v>3</v>
      </c>
      <c r="N29" s="110">
        <f t="shared" si="0"/>
        <v>527</v>
      </c>
      <c r="O29" s="110"/>
      <c r="P29" s="110">
        <f>'[7]Populated Form 20'!N29</f>
        <v>4</v>
      </c>
      <c r="Q29" s="110">
        <f t="shared" si="1"/>
        <v>531</v>
      </c>
      <c r="R29" s="110"/>
    </row>
    <row r="30" spans="1:18">
      <c r="A30" s="125" t="s">
        <v>1868</v>
      </c>
      <c r="B30" s="110">
        <f>'[7]Populated Form 20'!B30</f>
        <v>1</v>
      </c>
      <c r="C30" s="110">
        <f>'[7]Populated Form 20'!C30</f>
        <v>588</v>
      </c>
      <c r="D30" s="110">
        <f>'[7]Populated Form 20'!D30</f>
        <v>25</v>
      </c>
      <c r="E30" s="110">
        <f>'[7]Populated Form 20'!E30</f>
        <v>1</v>
      </c>
      <c r="F30" s="110">
        <f>'[7]Populated Form 20'!F30</f>
        <v>10</v>
      </c>
      <c r="G30" s="110">
        <f>'[7]Populated Form 20'!G30</f>
        <v>0</v>
      </c>
      <c r="H30" s="110">
        <f>'[7]Populated Form 20'!H30</f>
        <v>0</v>
      </c>
      <c r="I30" s="110">
        <f>'[7]Populated Form 20'!I30</f>
        <v>0</v>
      </c>
      <c r="J30" s="110">
        <f>'[7]Populated Form 20'!J30</f>
        <v>0</v>
      </c>
      <c r="K30" s="110">
        <f>'[7]Populated Form 20'!K30</f>
        <v>0</v>
      </c>
      <c r="L30" s="110">
        <f>'[7]Populated Form 20'!L30</f>
        <v>1</v>
      </c>
      <c r="M30" s="110">
        <f>'[7]Populated Form 20'!M30</f>
        <v>1</v>
      </c>
      <c r="N30" s="110">
        <f t="shared" si="0"/>
        <v>627</v>
      </c>
      <c r="O30" s="110"/>
      <c r="P30" s="110">
        <f>'[7]Populated Form 20'!N30</f>
        <v>0</v>
      </c>
      <c r="Q30" s="110">
        <f t="shared" si="1"/>
        <v>627</v>
      </c>
      <c r="R30" s="110"/>
    </row>
    <row r="31" spans="1:18">
      <c r="A31" s="125" t="s">
        <v>1869</v>
      </c>
      <c r="B31" s="110">
        <f>'[7]Populated Form 20'!B31</f>
        <v>0</v>
      </c>
      <c r="C31" s="110">
        <f>'[7]Populated Form 20'!C31</f>
        <v>345</v>
      </c>
      <c r="D31" s="110">
        <f>'[7]Populated Form 20'!D31</f>
        <v>11</v>
      </c>
      <c r="E31" s="110">
        <f>'[7]Populated Form 20'!E31</f>
        <v>0</v>
      </c>
      <c r="F31" s="110">
        <f>'[7]Populated Form 20'!F31</f>
        <v>11</v>
      </c>
      <c r="G31" s="110">
        <f>'[7]Populated Form 20'!G31</f>
        <v>0</v>
      </c>
      <c r="H31" s="110">
        <f>'[7]Populated Form 20'!H31</f>
        <v>0</v>
      </c>
      <c r="I31" s="110">
        <f>'[7]Populated Form 20'!I31</f>
        <v>0</v>
      </c>
      <c r="J31" s="110">
        <f>'[7]Populated Form 20'!J31</f>
        <v>0</v>
      </c>
      <c r="K31" s="110">
        <f>'[7]Populated Form 20'!K31</f>
        <v>0</v>
      </c>
      <c r="L31" s="110">
        <f>'[7]Populated Form 20'!L31</f>
        <v>0</v>
      </c>
      <c r="M31" s="110">
        <f>'[7]Populated Form 20'!M31</f>
        <v>3</v>
      </c>
      <c r="N31" s="110">
        <f t="shared" si="0"/>
        <v>370</v>
      </c>
      <c r="O31" s="110"/>
      <c r="P31" s="110">
        <f>'[7]Populated Form 20'!N31</f>
        <v>0</v>
      </c>
      <c r="Q31" s="110">
        <f t="shared" si="1"/>
        <v>370</v>
      </c>
      <c r="R31" s="110"/>
    </row>
    <row r="32" spans="1:18">
      <c r="A32" s="125" t="s">
        <v>1870</v>
      </c>
      <c r="B32" s="110">
        <f>'[7]Populated Form 20'!B32</f>
        <v>10</v>
      </c>
      <c r="C32" s="110">
        <f>'[7]Populated Form 20'!C32</f>
        <v>407</v>
      </c>
      <c r="D32" s="110">
        <f>'[7]Populated Form 20'!D32</f>
        <v>41</v>
      </c>
      <c r="E32" s="110">
        <f>'[7]Populated Form 20'!E32</f>
        <v>0</v>
      </c>
      <c r="F32" s="110">
        <f>'[7]Populated Form 20'!F32</f>
        <v>4</v>
      </c>
      <c r="G32" s="110">
        <f>'[7]Populated Form 20'!G32</f>
        <v>0</v>
      </c>
      <c r="H32" s="110">
        <f>'[7]Populated Form 20'!H32</f>
        <v>0</v>
      </c>
      <c r="I32" s="110">
        <f>'[7]Populated Form 20'!I32</f>
        <v>0</v>
      </c>
      <c r="J32" s="110">
        <f>'[7]Populated Form 20'!J32</f>
        <v>0</v>
      </c>
      <c r="K32" s="110">
        <f>'[7]Populated Form 20'!K32</f>
        <v>0</v>
      </c>
      <c r="L32" s="110">
        <f>'[7]Populated Form 20'!L32</f>
        <v>1</v>
      </c>
      <c r="M32" s="110">
        <f>'[7]Populated Form 20'!M32</f>
        <v>1</v>
      </c>
      <c r="N32" s="110">
        <f t="shared" si="0"/>
        <v>464</v>
      </c>
      <c r="O32" s="110"/>
      <c r="P32" s="110">
        <f>'[7]Populated Form 20'!N32</f>
        <v>2</v>
      </c>
      <c r="Q32" s="110">
        <f t="shared" si="1"/>
        <v>466</v>
      </c>
      <c r="R32" s="110"/>
    </row>
    <row r="33" spans="1:18">
      <c r="A33" s="125" t="s">
        <v>1871</v>
      </c>
      <c r="B33" s="110">
        <f>'[7]Populated Form 20'!B33</f>
        <v>1</v>
      </c>
      <c r="C33" s="110">
        <f>'[7]Populated Form 20'!C33</f>
        <v>471</v>
      </c>
      <c r="D33" s="110">
        <f>'[7]Populated Form 20'!D33</f>
        <v>15</v>
      </c>
      <c r="E33" s="110">
        <f>'[7]Populated Form 20'!E33</f>
        <v>0</v>
      </c>
      <c r="F33" s="110">
        <f>'[7]Populated Form 20'!F33</f>
        <v>18</v>
      </c>
      <c r="G33" s="110">
        <f>'[7]Populated Form 20'!G33</f>
        <v>0</v>
      </c>
      <c r="H33" s="110">
        <f>'[7]Populated Form 20'!H33</f>
        <v>0</v>
      </c>
      <c r="I33" s="110">
        <f>'[7]Populated Form 20'!I33</f>
        <v>0</v>
      </c>
      <c r="J33" s="110">
        <f>'[7]Populated Form 20'!J33</f>
        <v>1</v>
      </c>
      <c r="K33" s="110">
        <f>'[7]Populated Form 20'!K33</f>
        <v>2</v>
      </c>
      <c r="L33" s="110">
        <f>'[7]Populated Form 20'!L33</f>
        <v>0</v>
      </c>
      <c r="M33" s="110">
        <f>'[7]Populated Form 20'!M33</f>
        <v>2</v>
      </c>
      <c r="N33" s="110">
        <f t="shared" si="0"/>
        <v>510</v>
      </c>
      <c r="O33" s="110"/>
      <c r="P33" s="110">
        <f>'[7]Populated Form 20'!N33</f>
        <v>1</v>
      </c>
      <c r="Q33" s="110">
        <f t="shared" si="1"/>
        <v>511</v>
      </c>
      <c r="R33" s="110"/>
    </row>
    <row r="34" spans="1:18">
      <c r="A34" s="125" t="s">
        <v>1872</v>
      </c>
      <c r="B34" s="110">
        <f>'[7]Populated Form 20'!B34</f>
        <v>0</v>
      </c>
      <c r="C34" s="110">
        <f>'[7]Populated Form 20'!C34</f>
        <v>410</v>
      </c>
      <c r="D34" s="110">
        <f>'[7]Populated Form 20'!D34</f>
        <v>30</v>
      </c>
      <c r="E34" s="110">
        <f>'[7]Populated Form 20'!E34</f>
        <v>0</v>
      </c>
      <c r="F34" s="110">
        <f>'[7]Populated Form 20'!F34</f>
        <v>8</v>
      </c>
      <c r="G34" s="110">
        <f>'[7]Populated Form 20'!G34</f>
        <v>1</v>
      </c>
      <c r="H34" s="110">
        <f>'[7]Populated Form 20'!H34</f>
        <v>0</v>
      </c>
      <c r="I34" s="110">
        <f>'[7]Populated Form 20'!I34</f>
        <v>1</v>
      </c>
      <c r="J34" s="110">
        <f>'[7]Populated Form 20'!J34</f>
        <v>0</v>
      </c>
      <c r="K34" s="110">
        <f>'[7]Populated Form 20'!K34</f>
        <v>0</v>
      </c>
      <c r="L34" s="110">
        <f>'[7]Populated Form 20'!L34</f>
        <v>2</v>
      </c>
      <c r="M34" s="110">
        <f>'[7]Populated Form 20'!M34</f>
        <v>2</v>
      </c>
      <c r="N34" s="110">
        <f t="shared" si="0"/>
        <v>454</v>
      </c>
      <c r="O34" s="110"/>
      <c r="P34" s="110">
        <f>'[7]Populated Form 20'!N34</f>
        <v>2</v>
      </c>
      <c r="Q34" s="110">
        <f t="shared" si="1"/>
        <v>456</v>
      </c>
      <c r="R34" s="110"/>
    </row>
    <row r="35" spans="1:18">
      <c r="A35" s="125" t="s">
        <v>1873</v>
      </c>
      <c r="B35" s="110">
        <f>'[7]Populated Form 20'!B35</f>
        <v>0</v>
      </c>
      <c r="C35" s="110">
        <f>'[7]Populated Form 20'!C35</f>
        <v>534</v>
      </c>
      <c r="D35" s="110">
        <f>'[7]Populated Form 20'!D35</f>
        <v>20</v>
      </c>
      <c r="E35" s="110">
        <f>'[7]Populated Form 20'!E35</f>
        <v>2</v>
      </c>
      <c r="F35" s="110">
        <f>'[7]Populated Form 20'!F35</f>
        <v>40</v>
      </c>
      <c r="G35" s="110">
        <f>'[7]Populated Form 20'!G35</f>
        <v>0</v>
      </c>
      <c r="H35" s="110">
        <f>'[7]Populated Form 20'!H35</f>
        <v>0</v>
      </c>
      <c r="I35" s="110">
        <f>'[7]Populated Form 20'!I35</f>
        <v>0</v>
      </c>
      <c r="J35" s="110">
        <f>'[7]Populated Form 20'!J35</f>
        <v>0</v>
      </c>
      <c r="K35" s="110">
        <f>'[7]Populated Form 20'!K35</f>
        <v>1</v>
      </c>
      <c r="L35" s="110">
        <f>'[7]Populated Form 20'!L35</f>
        <v>0</v>
      </c>
      <c r="M35" s="110">
        <f>'[7]Populated Form 20'!M35</f>
        <v>2</v>
      </c>
      <c r="N35" s="110">
        <f t="shared" si="0"/>
        <v>599</v>
      </c>
      <c r="O35" s="110"/>
      <c r="P35" s="110">
        <f>'[7]Populated Form 20'!N35</f>
        <v>1</v>
      </c>
      <c r="Q35" s="110">
        <f t="shared" si="1"/>
        <v>600</v>
      </c>
      <c r="R35" s="110"/>
    </row>
    <row r="36" spans="1:18">
      <c r="A36" s="125" t="s">
        <v>1874</v>
      </c>
      <c r="B36" s="110">
        <f>'[7]Populated Form 20'!B36</f>
        <v>44</v>
      </c>
      <c r="C36" s="110">
        <f>'[7]Populated Form 20'!C36</f>
        <v>327</v>
      </c>
      <c r="D36" s="110">
        <f>'[7]Populated Form 20'!D36</f>
        <v>63</v>
      </c>
      <c r="E36" s="110">
        <f>'[7]Populated Form 20'!E36</f>
        <v>3</v>
      </c>
      <c r="F36" s="110">
        <f>'[7]Populated Form 20'!F36</f>
        <v>19</v>
      </c>
      <c r="G36" s="110">
        <f>'[7]Populated Form 20'!G36</f>
        <v>1</v>
      </c>
      <c r="H36" s="110">
        <f>'[7]Populated Form 20'!H36</f>
        <v>0</v>
      </c>
      <c r="I36" s="110">
        <f>'[7]Populated Form 20'!I36</f>
        <v>0</v>
      </c>
      <c r="J36" s="110">
        <f>'[7]Populated Form 20'!J36</f>
        <v>0</v>
      </c>
      <c r="K36" s="110">
        <f>'[7]Populated Form 20'!K36</f>
        <v>0</v>
      </c>
      <c r="L36" s="110">
        <f>'[7]Populated Form 20'!L36</f>
        <v>0</v>
      </c>
      <c r="M36" s="110">
        <f>'[7]Populated Form 20'!M36</f>
        <v>1</v>
      </c>
      <c r="N36" s="110">
        <f t="shared" si="0"/>
        <v>458</v>
      </c>
      <c r="O36" s="110"/>
      <c r="P36" s="110">
        <f>'[7]Populated Form 20'!N36</f>
        <v>0</v>
      </c>
      <c r="Q36" s="110">
        <f t="shared" si="1"/>
        <v>458</v>
      </c>
      <c r="R36" s="110"/>
    </row>
    <row r="37" spans="1:18">
      <c r="A37" s="125" t="s">
        <v>1875</v>
      </c>
      <c r="B37" s="110">
        <f>'[7]Populated Form 20'!B37</f>
        <v>8</v>
      </c>
      <c r="C37" s="110">
        <f>'[7]Populated Form 20'!C37</f>
        <v>597</v>
      </c>
      <c r="D37" s="110">
        <f>'[7]Populated Form 20'!D37</f>
        <v>34</v>
      </c>
      <c r="E37" s="110">
        <f>'[7]Populated Form 20'!E37</f>
        <v>2</v>
      </c>
      <c r="F37" s="110">
        <f>'[7]Populated Form 20'!F37</f>
        <v>18</v>
      </c>
      <c r="G37" s="110">
        <f>'[7]Populated Form 20'!G37</f>
        <v>0</v>
      </c>
      <c r="H37" s="110">
        <f>'[7]Populated Form 20'!H37</f>
        <v>1</v>
      </c>
      <c r="I37" s="110">
        <f>'[7]Populated Form 20'!I37</f>
        <v>0</v>
      </c>
      <c r="J37" s="110">
        <f>'[7]Populated Form 20'!J37</f>
        <v>0</v>
      </c>
      <c r="K37" s="110">
        <f>'[7]Populated Form 20'!K37</f>
        <v>1</v>
      </c>
      <c r="L37" s="110">
        <f>'[7]Populated Form 20'!L37</f>
        <v>0</v>
      </c>
      <c r="M37" s="110">
        <f>'[7]Populated Form 20'!M37</f>
        <v>2</v>
      </c>
      <c r="N37" s="110">
        <f t="shared" si="0"/>
        <v>663</v>
      </c>
      <c r="O37" s="110"/>
      <c r="P37" s="110">
        <f>'[7]Populated Form 20'!N37</f>
        <v>1</v>
      </c>
      <c r="Q37" s="110">
        <f t="shared" si="1"/>
        <v>664</v>
      </c>
      <c r="R37" s="110"/>
    </row>
    <row r="38" spans="1:18">
      <c r="A38" s="125" t="s">
        <v>1876</v>
      </c>
      <c r="B38" s="110">
        <f>'[7]Populated Form 20'!B38</f>
        <v>6</v>
      </c>
      <c r="C38" s="110">
        <f>'[7]Populated Form 20'!C38</f>
        <v>348</v>
      </c>
      <c r="D38" s="110">
        <f>'[7]Populated Form 20'!D38</f>
        <v>110</v>
      </c>
      <c r="E38" s="110">
        <f>'[7]Populated Form 20'!E38</f>
        <v>2</v>
      </c>
      <c r="F38" s="110">
        <f>'[7]Populated Form 20'!F38</f>
        <v>23</v>
      </c>
      <c r="G38" s="110">
        <f>'[7]Populated Form 20'!G38</f>
        <v>1</v>
      </c>
      <c r="H38" s="110">
        <f>'[7]Populated Form 20'!H38</f>
        <v>1</v>
      </c>
      <c r="I38" s="110">
        <f>'[7]Populated Form 20'!I38</f>
        <v>0</v>
      </c>
      <c r="J38" s="110">
        <f>'[7]Populated Form 20'!J38</f>
        <v>1</v>
      </c>
      <c r="K38" s="110">
        <f>'[7]Populated Form 20'!K38</f>
        <v>0</v>
      </c>
      <c r="L38" s="110">
        <f>'[7]Populated Form 20'!L38</f>
        <v>0</v>
      </c>
      <c r="M38" s="110">
        <f>'[7]Populated Form 20'!M38</f>
        <v>2</v>
      </c>
      <c r="N38" s="110">
        <f t="shared" si="0"/>
        <v>494</v>
      </c>
      <c r="O38" s="110"/>
      <c r="P38" s="110">
        <f>'[7]Populated Form 20'!N38</f>
        <v>2</v>
      </c>
      <c r="Q38" s="110">
        <f t="shared" si="1"/>
        <v>496</v>
      </c>
      <c r="R38" s="110"/>
    </row>
    <row r="39" spans="1:18">
      <c r="A39" s="125" t="s">
        <v>1877</v>
      </c>
      <c r="B39" s="110">
        <f>'[7]Populated Form 20'!B39</f>
        <v>5</v>
      </c>
      <c r="C39" s="110">
        <f>'[7]Populated Form 20'!C39</f>
        <v>488</v>
      </c>
      <c r="D39" s="110">
        <f>'[7]Populated Form 20'!D39</f>
        <v>58</v>
      </c>
      <c r="E39" s="110">
        <f>'[7]Populated Form 20'!E39</f>
        <v>31</v>
      </c>
      <c r="F39" s="110">
        <f>'[7]Populated Form 20'!F39</f>
        <v>63</v>
      </c>
      <c r="G39" s="110">
        <f>'[7]Populated Form 20'!G39</f>
        <v>1</v>
      </c>
      <c r="H39" s="110">
        <f>'[7]Populated Form 20'!H39</f>
        <v>0</v>
      </c>
      <c r="I39" s="110">
        <f>'[7]Populated Form 20'!I39</f>
        <v>1</v>
      </c>
      <c r="J39" s="110">
        <f>'[7]Populated Form 20'!J39</f>
        <v>0</v>
      </c>
      <c r="K39" s="110">
        <f>'[7]Populated Form 20'!K39</f>
        <v>0</v>
      </c>
      <c r="L39" s="110">
        <f>'[7]Populated Form 20'!L39</f>
        <v>1</v>
      </c>
      <c r="M39" s="110">
        <f>'[7]Populated Form 20'!M39</f>
        <v>2</v>
      </c>
      <c r="N39" s="110">
        <f t="shared" si="0"/>
        <v>650</v>
      </c>
      <c r="O39" s="110"/>
      <c r="P39" s="110">
        <f>'[7]Populated Form 20'!N39</f>
        <v>0</v>
      </c>
      <c r="Q39" s="110">
        <f t="shared" si="1"/>
        <v>650</v>
      </c>
      <c r="R39" s="110"/>
    </row>
    <row r="40" spans="1:18">
      <c r="A40" s="125" t="s">
        <v>1878</v>
      </c>
      <c r="B40" s="110">
        <f>'[7]Populated Form 20'!B40</f>
        <v>1</v>
      </c>
      <c r="C40" s="110">
        <f>'[7]Populated Form 20'!C40</f>
        <v>469</v>
      </c>
      <c r="D40" s="110">
        <f>'[7]Populated Form 20'!D40</f>
        <v>43</v>
      </c>
      <c r="E40" s="110">
        <f>'[7]Populated Form 20'!E40</f>
        <v>2</v>
      </c>
      <c r="F40" s="110">
        <f>'[7]Populated Form 20'!F40</f>
        <v>36</v>
      </c>
      <c r="G40" s="110">
        <f>'[7]Populated Form 20'!G40</f>
        <v>0</v>
      </c>
      <c r="H40" s="110">
        <f>'[7]Populated Form 20'!H40</f>
        <v>0</v>
      </c>
      <c r="I40" s="110">
        <f>'[7]Populated Form 20'!I40</f>
        <v>0</v>
      </c>
      <c r="J40" s="110">
        <f>'[7]Populated Form 20'!J40</f>
        <v>1</v>
      </c>
      <c r="K40" s="110">
        <f>'[7]Populated Form 20'!K40</f>
        <v>0</v>
      </c>
      <c r="L40" s="110">
        <f>'[7]Populated Form 20'!L40</f>
        <v>0</v>
      </c>
      <c r="M40" s="110">
        <f>'[7]Populated Form 20'!M40</f>
        <v>1</v>
      </c>
      <c r="N40" s="110">
        <f t="shared" si="0"/>
        <v>553</v>
      </c>
      <c r="O40" s="110"/>
      <c r="P40" s="110">
        <f>'[7]Populated Form 20'!N40</f>
        <v>0</v>
      </c>
      <c r="Q40" s="110">
        <f t="shared" si="1"/>
        <v>553</v>
      </c>
      <c r="R40" s="110"/>
    </row>
    <row r="41" spans="1:18">
      <c r="A41" s="125" t="s">
        <v>1879</v>
      </c>
      <c r="B41" s="110">
        <f>'[7]Populated Form 20'!B41</f>
        <v>7</v>
      </c>
      <c r="C41" s="110">
        <f>'[7]Populated Form 20'!C41</f>
        <v>302</v>
      </c>
      <c r="D41" s="110">
        <f>'[7]Populated Form 20'!D41</f>
        <v>103</v>
      </c>
      <c r="E41" s="110">
        <f>'[7]Populated Form 20'!E41</f>
        <v>1</v>
      </c>
      <c r="F41" s="110">
        <f>'[7]Populated Form 20'!F41</f>
        <v>79</v>
      </c>
      <c r="G41" s="110">
        <f>'[7]Populated Form 20'!G41</f>
        <v>1</v>
      </c>
      <c r="H41" s="110">
        <f>'[7]Populated Form 20'!H41</f>
        <v>5</v>
      </c>
      <c r="I41" s="110">
        <f>'[7]Populated Form 20'!I41</f>
        <v>1</v>
      </c>
      <c r="J41" s="110">
        <f>'[7]Populated Form 20'!J41</f>
        <v>1</v>
      </c>
      <c r="K41" s="110">
        <f>'[7]Populated Form 20'!K41</f>
        <v>0</v>
      </c>
      <c r="L41" s="110">
        <f>'[7]Populated Form 20'!L41</f>
        <v>1</v>
      </c>
      <c r="M41" s="110">
        <f>'[7]Populated Form 20'!M41</f>
        <v>3</v>
      </c>
      <c r="N41" s="110">
        <f t="shared" si="0"/>
        <v>504</v>
      </c>
      <c r="O41" s="110"/>
      <c r="P41" s="110">
        <f>'[7]Populated Form 20'!N41</f>
        <v>1</v>
      </c>
      <c r="Q41" s="110">
        <f t="shared" si="1"/>
        <v>505</v>
      </c>
      <c r="R41" s="110"/>
    </row>
    <row r="42" spans="1:18">
      <c r="A42" s="125" t="s">
        <v>1880</v>
      </c>
      <c r="B42" s="110">
        <f>'[7]Populated Form 20'!B42</f>
        <v>10</v>
      </c>
      <c r="C42" s="110">
        <f>'[7]Populated Form 20'!C42</f>
        <v>512</v>
      </c>
      <c r="D42" s="110">
        <f>'[7]Populated Form 20'!D42</f>
        <v>41</v>
      </c>
      <c r="E42" s="110">
        <f>'[7]Populated Form 20'!E42</f>
        <v>10</v>
      </c>
      <c r="F42" s="110">
        <f>'[7]Populated Form 20'!F42</f>
        <v>25</v>
      </c>
      <c r="G42" s="110">
        <f>'[7]Populated Form 20'!G42</f>
        <v>1</v>
      </c>
      <c r="H42" s="110">
        <f>'[7]Populated Form 20'!H42</f>
        <v>0</v>
      </c>
      <c r="I42" s="110">
        <f>'[7]Populated Form 20'!I42</f>
        <v>0</v>
      </c>
      <c r="J42" s="110">
        <f>'[7]Populated Form 20'!J42</f>
        <v>0</v>
      </c>
      <c r="K42" s="110">
        <f>'[7]Populated Form 20'!K42</f>
        <v>0</v>
      </c>
      <c r="L42" s="110">
        <f>'[7]Populated Form 20'!L42</f>
        <v>2</v>
      </c>
      <c r="M42" s="110">
        <f>'[7]Populated Form 20'!M42</f>
        <v>4</v>
      </c>
      <c r="N42" s="110">
        <f t="shared" si="0"/>
        <v>605</v>
      </c>
      <c r="O42" s="110"/>
      <c r="P42" s="110">
        <f>'[7]Populated Form 20'!N42</f>
        <v>2</v>
      </c>
      <c r="Q42" s="110">
        <f t="shared" si="1"/>
        <v>607</v>
      </c>
      <c r="R42" s="110"/>
    </row>
    <row r="43" spans="1:18">
      <c r="A43" s="125" t="s">
        <v>1881</v>
      </c>
      <c r="B43" s="110">
        <f>'[7]Populated Form 20'!B43</f>
        <v>4</v>
      </c>
      <c r="C43" s="110">
        <f>'[7]Populated Form 20'!C43</f>
        <v>397</v>
      </c>
      <c r="D43" s="110">
        <f>'[7]Populated Form 20'!D43</f>
        <v>31</v>
      </c>
      <c r="E43" s="110">
        <f>'[7]Populated Form 20'!E43</f>
        <v>11</v>
      </c>
      <c r="F43" s="110">
        <f>'[7]Populated Form 20'!F43</f>
        <v>25</v>
      </c>
      <c r="G43" s="110">
        <f>'[7]Populated Form 20'!G43</f>
        <v>0</v>
      </c>
      <c r="H43" s="110">
        <f>'[7]Populated Form 20'!H43</f>
        <v>1</v>
      </c>
      <c r="I43" s="110">
        <f>'[7]Populated Form 20'!I43</f>
        <v>0</v>
      </c>
      <c r="J43" s="110">
        <f>'[7]Populated Form 20'!J43</f>
        <v>0</v>
      </c>
      <c r="K43" s="110">
        <f>'[7]Populated Form 20'!K43</f>
        <v>3</v>
      </c>
      <c r="L43" s="110">
        <f>'[7]Populated Form 20'!L43</f>
        <v>0</v>
      </c>
      <c r="M43" s="110">
        <f>'[7]Populated Form 20'!M43</f>
        <v>0</v>
      </c>
      <c r="N43" s="110">
        <f t="shared" si="0"/>
        <v>472</v>
      </c>
      <c r="O43" s="110"/>
      <c r="P43" s="110">
        <f>'[7]Populated Form 20'!N43</f>
        <v>1</v>
      </c>
      <c r="Q43" s="110">
        <f t="shared" si="1"/>
        <v>473</v>
      </c>
      <c r="R43" s="110"/>
    </row>
    <row r="44" spans="1:18">
      <c r="A44" s="125" t="s">
        <v>1882</v>
      </c>
      <c r="B44" s="110">
        <f>'[7]Populated Form 20'!B44</f>
        <v>6</v>
      </c>
      <c r="C44" s="110">
        <f>'[7]Populated Form 20'!C44</f>
        <v>505</v>
      </c>
      <c r="D44" s="110">
        <f>'[7]Populated Form 20'!D44</f>
        <v>20</v>
      </c>
      <c r="E44" s="110">
        <f>'[7]Populated Form 20'!E44</f>
        <v>3</v>
      </c>
      <c r="F44" s="110">
        <f>'[7]Populated Form 20'!F44</f>
        <v>18</v>
      </c>
      <c r="G44" s="110">
        <f>'[7]Populated Form 20'!G44</f>
        <v>1</v>
      </c>
      <c r="H44" s="110">
        <f>'[7]Populated Form 20'!H44</f>
        <v>1</v>
      </c>
      <c r="I44" s="110">
        <f>'[7]Populated Form 20'!I44</f>
        <v>0</v>
      </c>
      <c r="J44" s="110">
        <f>'[7]Populated Form 20'!J44</f>
        <v>1</v>
      </c>
      <c r="K44" s="110">
        <f>'[7]Populated Form 20'!K44</f>
        <v>1</v>
      </c>
      <c r="L44" s="110">
        <f>'[7]Populated Form 20'!L44</f>
        <v>2</v>
      </c>
      <c r="M44" s="110">
        <f>'[7]Populated Form 20'!M44</f>
        <v>2</v>
      </c>
      <c r="N44" s="110">
        <f t="shared" si="0"/>
        <v>560</v>
      </c>
      <c r="O44" s="110"/>
      <c r="P44" s="110">
        <f>'[7]Populated Form 20'!N44</f>
        <v>1</v>
      </c>
      <c r="Q44" s="110">
        <f t="shared" si="1"/>
        <v>561</v>
      </c>
      <c r="R44" s="110"/>
    </row>
    <row r="45" spans="1:18">
      <c r="A45" s="125" t="s">
        <v>1883</v>
      </c>
      <c r="B45" s="110">
        <f>'[7]Populated Form 20'!B45</f>
        <v>35</v>
      </c>
      <c r="C45" s="110">
        <f>'[7]Populated Form 20'!C45</f>
        <v>211</v>
      </c>
      <c r="D45" s="110">
        <f>'[7]Populated Form 20'!D45</f>
        <v>41</v>
      </c>
      <c r="E45" s="110">
        <f>'[7]Populated Form 20'!E45</f>
        <v>2</v>
      </c>
      <c r="F45" s="110">
        <f>'[7]Populated Form 20'!F45</f>
        <v>11</v>
      </c>
      <c r="G45" s="110">
        <f>'[7]Populated Form 20'!G45</f>
        <v>2</v>
      </c>
      <c r="H45" s="110">
        <f>'[7]Populated Form 20'!H45</f>
        <v>1</v>
      </c>
      <c r="I45" s="110">
        <f>'[7]Populated Form 20'!I45</f>
        <v>1</v>
      </c>
      <c r="J45" s="110">
        <f>'[7]Populated Form 20'!J45</f>
        <v>0</v>
      </c>
      <c r="K45" s="110">
        <f>'[7]Populated Form 20'!K45</f>
        <v>0</v>
      </c>
      <c r="L45" s="110">
        <f>'[7]Populated Form 20'!L45</f>
        <v>2</v>
      </c>
      <c r="M45" s="110">
        <f>'[7]Populated Form 20'!M45</f>
        <v>1</v>
      </c>
      <c r="N45" s="110">
        <f t="shared" si="0"/>
        <v>307</v>
      </c>
      <c r="O45" s="110"/>
      <c r="P45" s="110">
        <f>'[7]Populated Form 20'!N45</f>
        <v>8</v>
      </c>
      <c r="Q45" s="110">
        <f t="shared" si="1"/>
        <v>315</v>
      </c>
      <c r="R45" s="110"/>
    </row>
    <row r="46" spans="1:18">
      <c r="A46" s="125" t="s">
        <v>1884</v>
      </c>
      <c r="B46" s="110">
        <f>'[7]Populated Form 20'!B46</f>
        <v>0</v>
      </c>
      <c r="C46" s="110">
        <f>'[7]Populated Form 20'!C46</f>
        <v>253</v>
      </c>
      <c r="D46" s="110">
        <f>'[7]Populated Form 20'!D46</f>
        <v>36</v>
      </c>
      <c r="E46" s="110">
        <f>'[7]Populated Form 20'!E46</f>
        <v>0</v>
      </c>
      <c r="F46" s="110">
        <f>'[7]Populated Form 20'!F46</f>
        <v>13</v>
      </c>
      <c r="G46" s="110">
        <f>'[7]Populated Form 20'!G46</f>
        <v>0</v>
      </c>
      <c r="H46" s="110">
        <f>'[7]Populated Form 20'!H46</f>
        <v>0</v>
      </c>
      <c r="I46" s="110">
        <f>'[7]Populated Form 20'!I46</f>
        <v>1</v>
      </c>
      <c r="J46" s="110">
        <f>'[7]Populated Form 20'!J46</f>
        <v>0</v>
      </c>
      <c r="K46" s="110">
        <f>'[7]Populated Form 20'!K46</f>
        <v>0</v>
      </c>
      <c r="L46" s="110">
        <f>'[7]Populated Form 20'!L46</f>
        <v>0</v>
      </c>
      <c r="M46" s="110">
        <f>'[7]Populated Form 20'!M46</f>
        <v>0</v>
      </c>
      <c r="N46" s="110">
        <f t="shared" si="0"/>
        <v>303</v>
      </c>
      <c r="O46" s="110"/>
      <c r="P46" s="110">
        <f>'[7]Populated Form 20'!N46</f>
        <v>0</v>
      </c>
      <c r="Q46" s="110">
        <f t="shared" si="1"/>
        <v>303</v>
      </c>
      <c r="R46" s="110"/>
    </row>
    <row r="47" spans="1:18">
      <c r="A47" s="125" t="s">
        <v>1885</v>
      </c>
      <c r="B47" s="110">
        <f>'[7]Populated Form 20'!B47</f>
        <v>43</v>
      </c>
      <c r="C47" s="110">
        <f>'[7]Populated Form 20'!C47</f>
        <v>601</v>
      </c>
      <c r="D47" s="110">
        <f>'[7]Populated Form 20'!D47</f>
        <v>66</v>
      </c>
      <c r="E47" s="110">
        <f>'[7]Populated Form 20'!E47</f>
        <v>3</v>
      </c>
      <c r="F47" s="110">
        <f>'[7]Populated Form 20'!F47</f>
        <v>32</v>
      </c>
      <c r="G47" s="110">
        <f>'[7]Populated Form 20'!G47</f>
        <v>0</v>
      </c>
      <c r="H47" s="110">
        <f>'[7]Populated Form 20'!H47</f>
        <v>0</v>
      </c>
      <c r="I47" s="110">
        <f>'[7]Populated Form 20'!I47</f>
        <v>1</v>
      </c>
      <c r="J47" s="110">
        <f>'[7]Populated Form 20'!J47</f>
        <v>0</v>
      </c>
      <c r="K47" s="110">
        <f>'[7]Populated Form 20'!K47</f>
        <v>3</v>
      </c>
      <c r="L47" s="110">
        <f>'[7]Populated Form 20'!L47</f>
        <v>4</v>
      </c>
      <c r="M47" s="110">
        <f>'[7]Populated Form 20'!M47</f>
        <v>1</v>
      </c>
      <c r="N47" s="110">
        <f t="shared" si="0"/>
        <v>754</v>
      </c>
      <c r="O47" s="110"/>
      <c r="P47" s="110">
        <f>'[7]Populated Form 20'!N47</f>
        <v>4</v>
      </c>
      <c r="Q47" s="110">
        <f t="shared" si="1"/>
        <v>758</v>
      </c>
      <c r="R47" s="110"/>
    </row>
    <row r="48" spans="1:18">
      <c r="A48" s="125" t="s">
        <v>1886</v>
      </c>
      <c r="B48" s="110">
        <f>'[7]Populated Form 20'!B48</f>
        <v>9</v>
      </c>
      <c r="C48" s="110">
        <f>'[7]Populated Form 20'!C48</f>
        <v>727</v>
      </c>
      <c r="D48" s="110">
        <f>'[7]Populated Form 20'!D48</f>
        <v>82</v>
      </c>
      <c r="E48" s="110">
        <f>'[7]Populated Form 20'!E48</f>
        <v>3</v>
      </c>
      <c r="F48" s="110">
        <f>'[7]Populated Form 20'!F48</f>
        <v>49</v>
      </c>
      <c r="G48" s="110">
        <f>'[7]Populated Form 20'!G48</f>
        <v>1</v>
      </c>
      <c r="H48" s="110">
        <f>'[7]Populated Form 20'!H48</f>
        <v>0</v>
      </c>
      <c r="I48" s="110">
        <f>'[7]Populated Form 20'!I48</f>
        <v>0</v>
      </c>
      <c r="J48" s="110">
        <f>'[7]Populated Form 20'!J48</f>
        <v>0</v>
      </c>
      <c r="K48" s="110">
        <f>'[7]Populated Form 20'!K48</f>
        <v>0</v>
      </c>
      <c r="L48" s="110">
        <f>'[7]Populated Form 20'!L48</f>
        <v>3</v>
      </c>
      <c r="M48" s="110">
        <f>'[7]Populated Form 20'!M48</f>
        <v>5</v>
      </c>
      <c r="N48" s="110">
        <f t="shared" si="0"/>
        <v>879</v>
      </c>
      <c r="O48" s="110"/>
      <c r="P48" s="110">
        <f>'[7]Populated Form 20'!N48</f>
        <v>0</v>
      </c>
      <c r="Q48" s="110">
        <f t="shared" si="1"/>
        <v>879</v>
      </c>
      <c r="R48" s="110"/>
    </row>
    <row r="49" spans="1:18">
      <c r="A49" s="125" t="s">
        <v>1887</v>
      </c>
      <c r="B49" s="110">
        <f>'[7]Populated Form 20'!B49</f>
        <v>1</v>
      </c>
      <c r="C49" s="110">
        <f>'[7]Populated Form 20'!C49</f>
        <v>493</v>
      </c>
      <c r="D49" s="110">
        <f>'[7]Populated Form 20'!D49</f>
        <v>13</v>
      </c>
      <c r="E49" s="110">
        <f>'[7]Populated Form 20'!E49</f>
        <v>1</v>
      </c>
      <c r="F49" s="110">
        <f>'[7]Populated Form 20'!F49</f>
        <v>7</v>
      </c>
      <c r="G49" s="110">
        <f>'[7]Populated Form 20'!G49</f>
        <v>0</v>
      </c>
      <c r="H49" s="110">
        <f>'[7]Populated Form 20'!H49</f>
        <v>0</v>
      </c>
      <c r="I49" s="110">
        <f>'[7]Populated Form 20'!I49</f>
        <v>0</v>
      </c>
      <c r="J49" s="110">
        <f>'[7]Populated Form 20'!J49</f>
        <v>0</v>
      </c>
      <c r="K49" s="110">
        <f>'[7]Populated Form 20'!K49</f>
        <v>0</v>
      </c>
      <c r="L49" s="110">
        <f>'[7]Populated Form 20'!L49</f>
        <v>0</v>
      </c>
      <c r="M49" s="110">
        <f>'[7]Populated Form 20'!M49</f>
        <v>0</v>
      </c>
      <c r="N49" s="110">
        <f t="shared" si="0"/>
        <v>515</v>
      </c>
      <c r="O49" s="110"/>
      <c r="P49" s="110">
        <f>'[7]Populated Form 20'!N49</f>
        <v>0</v>
      </c>
      <c r="Q49" s="110">
        <f t="shared" si="1"/>
        <v>515</v>
      </c>
      <c r="R49" s="110"/>
    </row>
    <row r="50" spans="1:18">
      <c r="A50" s="125" t="s">
        <v>1888</v>
      </c>
      <c r="B50" s="110">
        <f>'[7]Populated Form 20'!B50</f>
        <v>45</v>
      </c>
      <c r="C50" s="110">
        <f>'[7]Populated Form 20'!C50</f>
        <v>578</v>
      </c>
      <c r="D50" s="110">
        <f>'[7]Populated Form 20'!D50</f>
        <v>88</v>
      </c>
      <c r="E50" s="110">
        <f>'[7]Populated Form 20'!E50</f>
        <v>0</v>
      </c>
      <c r="F50" s="110">
        <f>'[7]Populated Form 20'!F50</f>
        <v>35</v>
      </c>
      <c r="G50" s="110">
        <f>'[7]Populated Form 20'!G50</f>
        <v>2</v>
      </c>
      <c r="H50" s="110">
        <f>'[7]Populated Form 20'!H50</f>
        <v>0</v>
      </c>
      <c r="I50" s="110">
        <f>'[7]Populated Form 20'!I50</f>
        <v>0</v>
      </c>
      <c r="J50" s="110">
        <f>'[7]Populated Form 20'!J50</f>
        <v>0</v>
      </c>
      <c r="K50" s="110">
        <f>'[7]Populated Form 20'!K50</f>
        <v>1</v>
      </c>
      <c r="L50" s="110">
        <f>'[7]Populated Form 20'!L50</f>
        <v>2</v>
      </c>
      <c r="M50" s="110">
        <f>'[7]Populated Form 20'!M50</f>
        <v>3</v>
      </c>
      <c r="N50" s="110">
        <f t="shared" si="0"/>
        <v>754</v>
      </c>
      <c r="O50" s="110"/>
      <c r="P50" s="110">
        <f>'[7]Populated Form 20'!N50</f>
        <v>2</v>
      </c>
      <c r="Q50" s="110">
        <f t="shared" si="1"/>
        <v>756</v>
      </c>
      <c r="R50" s="110"/>
    </row>
    <row r="51" spans="1:18">
      <c r="A51" s="125" t="s">
        <v>1889</v>
      </c>
      <c r="B51" s="110">
        <f>'[7]Populated Form 20'!B51</f>
        <v>156</v>
      </c>
      <c r="C51" s="110">
        <f>'[7]Populated Form 20'!C51</f>
        <v>477</v>
      </c>
      <c r="D51" s="110">
        <f>'[7]Populated Form 20'!D51</f>
        <v>126</v>
      </c>
      <c r="E51" s="110">
        <f>'[7]Populated Form 20'!E51</f>
        <v>2</v>
      </c>
      <c r="F51" s="110">
        <f>'[7]Populated Form 20'!F51</f>
        <v>19</v>
      </c>
      <c r="G51" s="110">
        <f>'[7]Populated Form 20'!G51</f>
        <v>0</v>
      </c>
      <c r="H51" s="110">
        <f>'[7]Populated Form 20'!H51</f>
        <v>0</v>
      </c>
      <c r="I51" s="110">
        <f>'[7]Populated Form 20'!I51</f>
        <v>0</v>
      </c>
      <c r="J51" s="110">
        <f>'[7]Populated Form 20'!J51</f>
        <v>0</v>
      </c>
      <c r="K51" s="110">
        <f>'[7]Populated Form 20'!K51</f>
        <v>0</v>
      </c>
      <c r="L51" s="110">
        <f>'[7]Populated Form 20'!L51</f>
        <v>0</v>
      </c>
      <c r="M51" s="110">
        <f>'[7]Populated Form 20'!M51</f>
        <v>2</v>
      </c>
      <c r="N51" s="110">
        <f t="shared" si="0"/>
        <v>782</v>
      </c>
      <c r="O51" s="110"/>
      <c r="P51" s="110">
        <f>'[7]Populated Form 20'!N51</f>
        <v>1</v>
      </c>
      <c r="Q51" s="110">
        <f t="shared" si="1"/>
        <v>783</v>
      </c>
      <c r="R51" s="110"/>
    </row>
    <row r="52" spans="1:18">
      <c r="A52" s="125" t="s">
        <v>1890</v>
      </c>
      <c r="B52" s="110">
        <f>'[7]Populated Form 20'!B52</f>
        <v>11</v>
      </c>
      <c r="C52" s="110">
        <f>'[7]Populated Form 20'!C52</f>
        <v>562</v>
      </c>
      <c r="D52" s="110">
        <f>'[7]Populated Form 20'!D52</f>
        <v>99</v>
      </c>
      <c r="E52" s="110">
        <f>'[7]Populated Form 20'!E52</f>
        <v>12</v>
      </c>
      <c r="F52" s="110">
        <f>'[7]Populated Form 20'!F52</f>
        <v>36</v>
      </c>
      <c r="G52" s="110">
        <f>'[7]Populated Form 20'!G52</f>
        <v>0</v>
      </c>
      <c r="H52" s="110">
        <f>'[7]Populated Form 20'!H52</f>
        <v>2</v>
      </c>
      <c r="I52" s="110">
        <f>'[7]Populated Form 20'!I52</f>
        <v>0</v>
      </c>
      <c r="J52" s="110">
        <f>'[7]Populated Form 20'!J52</f>
        <v>1</v>
      </c>
      <c r="K52" s="110">
        <f>'[7]Populated Form 20'!K52</f>
        <v>0</v>
      </c>
      <c r="L52" s="110">
        <f>'[7]Populated Form 20'!L52</f>
        <v>4</v>
      </c>
      <c r="M52" s="110">
        <f>'[7]Populated Form 20'!M52</f>
        <v>2</v>
      </c>
      <c r="N52" s="110">
        <f t="shared" si="0"/>
        <v>729</v>
      </c>
      <c r="O52" s="110"/>
      <c r="P52" s="110">
        <f>'[7]Populated Form 20'!N52</f>
        <v>2</v>
      </c>
      <c r="Q52" s="110">
        <f t="shared" si="1"/>
        <v>731</v>
      </c>
      <c r="R52" s="110"/>
    </row>
    <row r="53" spans="1:18">
      <c r="A53" s="125" t="s">
        <v>1891</v>
      </c>
      <c r="B53" s="110">
        <f>'[7]Populated Form 20'!B53</f>
        <v>0</v>
      </c>
      <c r="C53" s="110">
        <f>'[7]Populated Form 20'!C53</f>
        <v>414</v>
      </c>
      <c r="D53" s="110">
        <f>'[7]Populated Form 20'!D53</f>
        <v>48</v>
      </c>
      <c r="E53" s="110">
        <f>'[7]Populated Form 20'!E53</f>
        <v>0</v>
      </c>
      <c r="F53" s="110">
        <f>'[7]Populated Form 20'!F53</f>
        <v>54</v>
      </c>
      <c r="G53" s="110">
        <f>'[7]Populated Form 20'!G53</f>
        <v>0</v>
      </c>
      <c r="H53" s="110">
        <f>'[7]Populated Form 20'!H53</f>
        <v>0</v>
      </c>
      <c r="I53" s="110">
        <f>'[7]Populated Form 20'!I53</f>
        <v>0</v>
      </c>
      <c r="J53" s="110">
        <f>'[7]Populated Form 20'!J53</f>
        <v>1</v>
      </c>
      <c r="K53" s="110">
        <f>'[7]Populated Form 20'!K53</f>
        <v>0</v>
      </c>
      <c r="L53" s="110">
        <f>'[7]Populated Form 20'!L53</f>
        <v>1</v>
      </c>
      <c r="M53" s="110">
        <f>'[7]Populated Form 20'!M53</f>
        <v>1</v>
      </c>
      <c r="N53" s="110">
        <f t="shared" si="0"/>
        <v>519</v>
      </c>
      <c r="O53" s="110"/>
      <c r="P53" s="110">
        <f>'[7]Populated Form 20'!N53</f>
        <v>2</v>
      </c>
      <c r="Q53" s="110">
        <f t="shared" si="1"/>
        <v>521</v>
      </c>
      <c r="R53" s="110"/>
    </row>
    <row r="54" spans="1:18" ht="30">
      <c r="A54" s="125" t="s">
        <v>1892</v>
      </c>
      <c r="B54" s="110">
        <f>'[7]Populated Form 20'!B54</f>
        <v>18</v>
      </c>
      <c r="C54" s="110">
        <f>'[7]Populated Form 20'!C54</f>
        <v>420</v>
      </c>
      <c r="D54" s="110">
        <f>'[7]Populated Form 20'!D54</f>
        <v>101</v>
      </c>
      <c r="E54" s="110">
        <f>'[7]Populated Form 20'!E54</f>
        <v>0</v>
      </c>
      <c r="F54" s="110">
        <f>'[7]Populated Form 20'!F54</f>
        <v>33</v>
      </c>
      <c r="G54" s="110">
        <f>'[7]Populated Form 20'!G54</f>
        <v>0</v>
      </c>
      <c r="H54" s="110">
        <f>'[7]Populated Form 20'!H54</f>
        <v>0</v>
      </c>
      <c r="I54" s="110">
        <f>'[7]Populated Form 20'!I54</f>
        <v>2</v>
      </c>
      <c r="J54" s="110">
        <f>'[7]Populated Form 20'!J54</f>
        <v>1</v>
      </c>
      <c r="K54" s="110">
        <f>'[7]Populated Form 20'!K54</f>
        <v>1</v>
      </c>
      <c r="L54" s="110">
        <f>'[7]Populated Form 20'!L54</f>
        <v>4</v>
      </c>
      <c r="M54" s="110">
        <f>'[7]Populated Form 20'!M54</f>
        <v>5</v>
      </c>
      <c r="N54" s="110">
        <f t="shared" si="0"/>
        <v>585</v>
      </c>
      <c r="O54" s="110"/>
      <c r="P54" s="110">
        <f>'[7]Populated Form 20'!N54</f>
        <v>5</v>
      </c>
      <c r="Q54" s="110">
        <f t="shared" si="1"/>
        <v>590</v>
      </c>
      <c r="R54" s="110"/>
    </row>
    <row r="55" spans="1:18">
      <c r="A55" s="125" t="s">
        <v>1893</v>
      </c>
      <c r="B55" s="110">
        <f>'[7]Populated Form 20'!B55</f>
        <v>58</v>
      </c>
      <c r="C55" s="110">
        <f>'[7]Populated Form 20'!C55</f>
        <v>247</v>
      </c>
      <c r="D55" s="110">
        <f>'[7]Populated Form 20'!D55</f>
        <v>171</v>
      </c>
      <c r="E55" s="110">
        <f>'[7]Populated Form 20'!E55</f>
        <v>2</v>
      </c>
      <c r="F55" s="110">
        <f>'[7]Populated Form 20'!F55</f>
        <v>19</v>
      </c>
      <c r="G55" s="110">
        <f>'[7]Populated Form 20'!G55</f>
        <v>0</v>
      </c>
      <c r="H55" s="110">
        <f>'[7]Populated Form 20'!H55</f>
        <v>2</v>
      </c>
      <c r="I55" s="110">
        <f>'[7]Populated Form 20'!I55</f>
        <v>1</v>
      </c>
      <c r="J55" s="110">
        <f>'[7]Populated Form 20'!J55</f>
        <v>3</v>
      </c>
      <c r="K55" s="110">
        <f>'[7]Populated Form 20'!K55</f>
        <v>1</v>
      </c>
      <c r="L55" s="110">
        <f>'[7]Populated Form 20'!L55</f>
        <v>2</v>
      </c>
      <c r="M55" s="110">
        <f>'[7]Populated Form 20'!M55</f>
        <v>2</v>
      </c>
      <c r="N55" s="110">
        <f t="shared" si="0"/>
        <v>508</v>
      </c>
      <c r="O55" s="110"/>
      <c r="P55" s="110">
        <f>'[7]Populated Form 20'!N55</f>
        <v>3</v>
      </c>
      <c r="Q55" s="110">
        <f t="shared" si="1"/>
        <v>511</v>
      </c>
      <c r="R55" s="110"/>
    </row>
    <row r="56" spans="1:18">
      <c r="A56" s="125" t="s">
        <v>1894</v>
      </c>
      <c r="B56" s="110">
        <f>'[7]Populated Form 20'!B56</f>
        <v>44</v>
      </c>
      <c r="C56" s="110">
        <f>'[7]Populated Form 20'!C56</f>
        <v>285</v>
      </c>
      <c r="D56" s="110">
        <f>'[7]Populated Form 20'!D56</f>
        <v>86</v>
      </c>
      <c r="E56" s="110">
        <f>'[7]Populated Form 20'!E56</f>
        <v>2</v>
      </c>
      <c r="F56" s="110">
        <f>'[7]Populated Form 20'!F56</f>
        <v>34</v>
      </c>
      <c r="G56" s="110">
        <f>'[7]Populated Form 20'!G56</f>
        <v>0</v>
      </c>
      <c r="H56" s="110">
        <f>'[7]Populated Form 20'!H56</f>
        <v>1</v>
      </c>
      <c r="I56" s="110">
        <f>'[7]Populated Form 20'!I56</f>
        <v>0</v>
      </c>
      <c r="J56" s="110">
        <f>'[7]Populated Form 20'!J56</f>
        <v>0</v>
      </c>
      <c r="K56" s="110">
        <f>'[7]Populated Form 20'!K56</f>
        <v>1</v>
      </c>
      <c r="L56" s="110">
        <f>'[7]Populated Form 20'!L56</f>
        <v>0</v>
      </c>
      <c r="M56" s="110">
        <f>'[7]Populated Form 20'!M56</f>
        <v>1</v>
      </c>
      <c r="N56" s="110">
        <f t="shared" si="0"/>
        <v>454</v>
      </c>
      <c r="O56" s="110"/>
      <c r="P56" s="110">
        <f>'[7]Populated Form 20'!N56</f>
        <v>1</v>
      </c>
      <c r="Q56" s="110">
        <f t="shared" si="1"/>
        <v>455</v>
      </c>
      <c r="R56" s="110"/>
    </row>
    <row r="57" spans="1:18">
      <c r="A57" s="125" t="s">
        <v>1895</v>
      </c>
      <c r="B57" s="110">
        <f>'[7]Populated Form 20'!B57</f>
        <v>13</v>
      </c>
      <c r="C57" s="110">
        <f>'[7]Populated Form 20'!C57</f>
        <v>261</v>
      </c>
      <c r="D57" s="110">
        <f>'[7]Populated Form 20'!D57</f>
        <v>227</v>
      </c>
      <c r="E57" s="110">
        <f>'[7]Populated Form 20'!E57</f>
        <v>2</v>
      </c>
      <c r="F57" s="110">
        <f>'[7]Populated Form 20'!F57</f>
        <v>16</v>
      </c>
      <c r="G57" s="110">
        <f>'[7]Populated Form 20'!G57</f>
        <v>1</v>
      </c>
      <c r="H57" s="110">
        <f>'[7]Populated Form 20'!H57</f>
        <v>0</v>
      </c>
      <c r="I57" s="110">
        <f>'[7]Populated Form 20'!I57</f>
        <v>1</v>
      </c>
      <c r="J57" s="110">
        <f>'[7]Populated Form 20'!J57</f>
        <v>1</v>
      </c>
      <c r="K57" s="110">
        <f>'[7]Populated Form 20'!K57</f>
        <v>2</v>
      </c>
      <c r="L57" s="110">
        <f>'[7]Populated Form 20'!L57</f>
        <v>5</v>
      </c>
      <c r="M57" s="110">
        <f>'[7]Populated Form 20'!M57</f>
        <v>0</v>
      </c>
      <c r="N57" s="110">
        <f t="shared" si="0"/>
        <v>529</v>
      </c>
      <c r="O57" s="110"/>
      <c r="P57" s="110">
        <f>'[7]Populated Form 20'!N57</f>
        <v>5</v>
      </c>
      <c r="Q57" s="110">
        <f t="shared" si="1"/>
        <v>534</v>
      </c>
      <c r="R57" s="110"/>
    </row>
    <row r="58" spans="1:18">
      <c r="A58" s="125" t="s">
        <v>1896</v>
      </c>
      <c r="B58" s="110">
        <f>'[7]Populated Form 20'!B58</f>
        <v>24</v>
      </c>
      <c r="C58" s="110">
        <f>'[7]Populated Form 20'!C58</f>
        <v>224</v>
      </c>
      <c r="D58" s="110">
        <f>'[7]Populated Form 20'!D58</f>
        <v>264</v>
      </c>
      <c r="E58" s="110">
        <f>'[7]Populated Form 20'!E58</f>
        <v>2</v>
      </c>
      <c r="F58" s="110">
        <f>'[7]Populated Form 20'!F58</f>
        <v>6</v>
      </c>
      <c r="G58" s="110">
        <f>'[7]Populated Form 20'!G58</f>
        <v>1</v>
      </c>
      <c r="H58" s="110">
        <f>'[7]Populated Form 20'!H58</f>
        <v>0</v>
      </c>
      <c r="I58" s="110">
        <f>'[7]Populated Form 20'!I58</f>
        <v>0</v>
      </c>
      <c r="J58" s="110">
        <f>'[7]Populated Form 20'!J58</f>
        <v>0</v>
      </c>
      <c r="K58" s="110">
        <f>'[7]Populated Form 20'!K58</f>
        <v>2</v>
      </c>
      <c r="L58" s="110">
        <f>'[7]Populated Form 20'!L58</f>
        <v>9</v>
      </c>
      <c r="M58" s="110">
        <f>'[7]Populated Form 20'!M58</f>
        <v>3</v>
      </c>
      <c r="N58" s="110">
        <f t="shared" si="0"/>
        <v>535</v>
      </c>
      <c r="O58" s="110"/>
      <c r="P58" s="110">
        <f>'[7]Populated Form 20'!N58</f>
        <v>3</v>
      </c>
      <c r="Q58" s="110">
        <f t="shared" si="1"/>
        <v>538</v>
      </c>
      <c r="R58" s="110"/>
    </row>
    <row r="59" spans="1:18">
      <c r="A59" s="125" t="s">
        <v>1897</v>
      </c>
      <c r="B59" s="110">
        <f>'[7]Populated Form 20'!B59</f>
        <v>14</v>
      </c>
      <c r="C59" s="110">
        <f>'[7]Populated Form 20'!C59</f>
        <v>626</v>
      </c>
      <c r="D59" s="110">
        <f>'[7]Populated Form 20'!D59</f>
        <v>125</v>
      </c>
      <c r="E59" s="110">
        <f>'[7]Populated Form 20'!E59</f>
        <v>11</v>
      </c>
      <c r="F59" s="110">
        <f>'[7]Populated Form 20'!F59</f>
        <v>74</v>
      </c>
      <c r="G59" s="110">
        <f>'[7]Populated Form 20'!G59</f>
        <v>0</v>
      </c>
      <c r="H59" s="110">
        <f>'[7]Populated Form 20'!H59</f>
        <v>1</v>
      </c>
      <c r="I59" s="110">
        <f>'[7]Populated Form 20'!I59</f>
        <v>1</v>
      </c>
      <c r="J59" s="110">
        <f>'[7]Populated Form 20'!J59</f>
        <v>3</v>
      </c>
      <c r="K59" s="110">
        <f>'[7]Populated Form 20'!K59</f>
        <v>2</v>
      </c>
      <c r="L59" s="110">
        <f>'[7]Populated Form 20'!L59</f>
        <v>3</v>
      </c>
      <c r="M59" s="110">
        <f>'[7]Populated Form 20'!M59</f>
        <v>3</v>
      </c>
      <c r="N59" s="110">
        <f t="shared" si="0"/>
        <v>863</v>
      </c>
      <c r="O59" s="110"/>
      <c r="P59" s="110">
        <f>'[7]Populated Form 20'!N59</f>
        <v>5</v>
      </c>
      <c r="Q59" s="110">
        <f t="shared" si="1"/>
        <v>868</v>
      </c>
      <c r="R59" s="110"/>
    </row>
    <row r="60" spans="1:18">
      <c r="A60" s="125" t="s">
        <v>1898</v>
      </c>
      <c r="B60" s="110">
        <f>'[7]Populated Form 20'!B60</f>
        <v>202</v>
      </c>
      <c r="C60" s="110">
        <f>'[7]Populated Form 20'!C60</f>
        <v>230</v>
      </c>
      <c r="D60" s="110">
        <f>'[7]Populated Form 20'!D60</f>
        <v>136</v>
      </c>
      <c r="E60" s="110">
        <f>'[7]Populated Form 20'!E60</f>
        <v>0</v>
      </c>
      <c r="F60" s="110">
        <f>'[7]Populated Form 20'!F60</f>
        <v>47</v>
      </c>
      <c r="G60" s="110">
        <f>'[7]Populated Form 20'!G60</f>
        <v>0</v>
      </c>
      <c r="H60" s="110">
        <f>'[7]Populated Form 20'!H60</f>
        <v>1</v>
      </c>
      <c r="I60" s="110">
        <f>'[7]Populated Form 20'!I60</f>
        <v>0</v>
      </c>
      <c r="J60" s="110">
        <f>'[7]Populated Form 20'!J60</f>
        <v>1</v>
      </c>
      <c r="K60" s="110">
        <f>'[7]Populated Form 20'!K60</f>
        <v>0</v>
      </c>
      <c r="L60" s="110">
        <f>'[7]Populated Form 20'!L60</f>
        <v>4</v>
      </c>
      <c r="M60" s="110">
        <f>'[7]Populated Form 20'!M60</f>
        <v>1</v>
      </c>
      <c r="N60" s="110">
        <f t="shared" si="0"/>
        <v>622</v>
      </c>
      <c r="O60" s="110"/>
      <c r="P60" s="110">
        <f>'[7]Populated Form 20'!N60</f>
        <v>1</v>
      </c>
      <c r="Q60" s="110">
        <f t="shared" si="1"/>
        <v>623</v>
      </c>
      <c r="R60" s="110"/>
    </row>
    <row r="61" spans="1:18">
      <c r="A61" s="125" t="s">
        <v>1899</v>
      </c>
      <c r="B61" s="110">
        <f>'[7]Populated Form 20'!B61</f>
        <v>36</v>
      </c>
      <c r="C61" s="110">
        <f>'[7]Populated Form 20'!C61</f>
        <v>457</v>
      </c>
      <c r="D61" s="110">
        <f>'[7]Populated Form 20'!D61</f>
        <v>68</v>
      </c>
      <c r="E61" s="110">
        <f>'[7]Populated Form 20'!E61</f>
        <v>1</v>
      </c>
      <c r="F61" s="110">
        <f>'[7]Populated Form 20'!F61</f>
        <v>14</v>
      </c>
      <c r="G61" s="110">
        <f>'[7]Populated Form 20'!G61</f>
        <v>0</v>
      </c>
      <c r="H61" s="110">
        <f>'[7]Populated Form 20'!H61</f>
        <v>0</v>
      </c>
      <c r="I61" s="110">
        <f>'[7]Populated Form 20'!I61</f>
        <v>0</v>
      </c>
      <c r="J61" s="110">
        <f>'[7]Populated Form 20'!J61</f>
        <v>2</v>
      </c>
      <c r="K61" s="110">
        <f>'[7]Populated Form 20'!K61</f>
        <v>0</v>
      </c>
      <c r="L61" s="110">
        <f>'[7]Populated Form 20'!L61</f>
        <v>0</v>
      </c>
      <c r="M61" s="110">
        <f>'[7]Populated Form 20'!M61</f>
        <v>2</v>
      </c>
      <c r="N61" s="110">
        <f t="shared" si="0"/>
        <v>580</v>
      </c>
      <c r="O61" s="110"/>
      <c r="P61" s="110">
        <f>'[7]Populated Form 20'!N61</f>
        <v>1</v>
      </c>
      <c r="Q61" s="110">
        <f t="shared" si="1"/>
        <v>581</v>
      </c>
      <c r="R61" s="110"/>
    </row>
    <row r="62" spans="1:18">
      <c r="A62" s="125" t="s">
        <v>1900</v>
      </c>
      <c r="B62" s="110">
        <f>'[7]Populated Form 20'!B62</f>
        <v>29</v>
      </c>
      <c r="C62" s="110">
        <f>'[7]Populated Form 20'!C62</f>
        <v>394</v>
      </c>
      <c r="D62" s="110">
        <f>'[7]Populated Form 20'!D62</f>
        <v>61</v>
      </c>
      <c r="E62" s="110">
        <f>'[7]Populated Form 20'!E62</f>
        <v>2</v>
      </c>
      <c r="F62" s="110">
        <f>'[7]Populated Form 20'!F62</f>
        <v>57</v>
      </c>
      <c r="G62" s="110">
        <f>'[7]Populated Form 20'!G62</f>
        <v>0</v>
      </c>
      <c r="H62" s="110">
        <f>'[7]Populated Form 20'!H62</f>
        <v>2</v>
      </c>
      <c r="I62" s="110">
        <f>'[7]Populated Form 20'!I62</f>
        <v>0</v>
      </c>
      <c r="J62" s="110">
        <f>'[7]Populated Form 20'!J62</f>
        <v>0</v>
      </c>
      <c r="K62" s="110">
        <f>'[7]Populated Form 20'!K62</f>
        <v>0</v>
      </c>
      <c r="L62" s="110">
        <f>'[7]Populated Form 20'!L62</f>
        <v>2</v>
      </c>
      <c r="M62" s="110">
        <f>'[7]Populated Form 20'!M62</f>
        <v>2</v>
      </c>
      <c r="N62" s="110">
        <f t="shared" si="0"/>
        <v>549</v>
      </c>
      <c r="O62" s="110"/>
      <c r="P62" s="110">
        <f>'[7]Populated Form 20'!N62</f>
        <v>5</v>
      </c>
      <c r="Q62" s="110">
        <f t="shared" si="1"/>
        <v>554</v>
      </c>
      <c r="R62" s="110"/>
    </row>
    <row r="63" spans="1:18">
      <c r="A63" s="125" t="s">
        <v>1901</v>
      </c>
      <c r="B63" s="110">
        <f>'[7]Populated Form 20'!B63</f>
        <v>26</v>
      </c>
      <c r="C63" s="110">
        <f>'[7]Populated Form 20'!C63</f>
        <v>393</v>
      </c>
      <c r="D63" s="110">
        <f>'[7]Populated Form 20'!D63</f>
        <v>81</v>
      </c>
      <c r="E63" s="110">
        <f>'[7]Populated Form 20'!E63</f>
        <v>9</v>
      </c>
      <c r="F63" s="110">
        <f>'[7]Populated Form 20'!F63</f>
        <v>44</v>
      </c>
      <c r="G63" s="110">
        <f>'[7]Populated Form 20'!G63</f>
        <v>2</v>
      </c>
      <c r="H63" s="110">
        <f>'[7]Populated Form 20'!H63</f>
        <v>0</v>
      </c>
      <c r="I63" s="110">
        <f>'[7]Populated Form 20'!I63</f>
        <v>2</v>
      </c>
      <c r="J63" s="110">
        <f>'[7]Populated Form 20'!J63</f>
        <v>0</v>
      </c>
      <c r="K63" s="110">
        <f>'[7]Populated Form 20'!K63</f>
        <v>0</v>
      </c>
      <c r="L63" s="110">
        <f>'[7]Populated Form 20'!L63</f>
        <v>0</v>
      </c>
      <c r="M63" s="110">
        <f>'[7]Populated Form 20'!M63</f>
        <v>3</v>
      </c>
      <c r="N63" s="110">
        <f t="shared" si="0"/>
        <v>560</v>
      </c>
      <c r="O63" s="110"/>
      <c r="P63" s="110">
        <f>'[7]Populated Form 20'!N63</f>
        <v>3</v>
      </c>
      <c r="Q63" s="110">
        <f t="shared" si="1"/>
        <v>563</v>
      </c>
      <c r="R63" s="110"/>
    </row>
    <row r="64" spans="1:18">
      <c r="A64" s="125" t="s">
        <v>1902</v>
      </c>
      <c r="B64" s="110">
        <f>'[7]Populated Form 20'!B64</f>
        <v>8</v>
      </c>
      <c r="C64" s="110">
        <f>'[7]Populated Form 20'!C64</f>
        <v>281</v>
      </c>
      <c r="D64" s="110">
        <f>'[7]Populated Form 20'!D64</f>
        <v>88</v>
      </c>
      <c r="E64" s="110">
        <f>'[7]Populated Form 20'!E64</f>
        <v>2</v>
      </c>
      <c r="F64" s="110">
        <f>'[7]Populated Form 20'!F64</f>
        <v>11</v>
      </c>
      <c r="G64" s="110">
        <f>'[7]Populated Form 20'!G64</f>
        <v>0</v>
      </c>
      <c r="H64" s="110">
        <f>'[7]Populated Form 20'!H64</f>
        <v>0</v>
      </c>
      <c r="I64" s="110">
        <f>'[7]Populated Form 20'!I64</f>
        <v>1</v>
      </c>
      <c r="J64" s="110">
        <f>'[7]Populated Form 20'!J64</f>
        <v>0</v>
      </c>
      <c r="K64" s="110">
        <f>'[7]Populated Form 20'!K64</f>
        <v>0</v>
      </c>
      <c r="L64" s="110">
        <f>'[7]Populated Form 20'!L64</f>
        <v>3</v>
      </c>
      <c r="M64" s="110">
        <f>'[7]Populated Form 20'!M64</f>
        <v>5</v>
      </c>
      <c r="N64" s="110">
        <f t="shared" si="0"/>
        <v>399</v>
      </c>
      <c r="O64" s="110"/>
      <c r="P64" s="110">
        <f>'[7]Populated Form 20'!N64</f>
        <v>3</v>
      </c>
      <c r="Q64" s="110">
        <f t="shared" si="1"/>
        <v>402</v>
      </c>
      <c r="R64" s="110"/>
    </row>
    <row r="65" spans="1:18" ht="30">
      <c r="A65" s="125" t="s">
        <v>1903</v>
      </c>
      <c r="B65" s="110">
        <f>'[7]Populated Form 20'!B65</f>
        <v>27</v>
      </c>
      <c r="C65" s="110">
        <f>'[7]Populated Form 20'!C65</f>
        <v>408</v>
      </c>
      <c r="D65" s="110">
        <f>'[7]Populated Form 20'!D65</f>
        <v>51</v>
      </c>
      <c r="E65" s="110">
        <f>'[7]Populated Form 20'!E65</f>
        <v>3</v>
      </c>
      <c r="F65" s="110">
        <f>'[7]Populated Form 20'!F65</f>
        <v>62</v>
      </c>
      <c r="G65" s="110">
        <f>'[7]Populated Form 20'!G65</f>
        <v>3</v>
      </c>
      <c r="H65" s="110">
        <f>'[7]Populated Form 20'!H65</f>
        <v>1</v>
      </c>
      <c r="I65" s="110">
        <f>'[7]Populated Form 20'!I65</f>
        <v>0</v>
      </c>
      <c r="J65" s="110">
        <f>'[7]Populated Form 20'!J65</f>
        <v>1</v>
      </c>
      <c r="K65" s="110">
        <f>'[7]Populated Form 20'!K65</f>
        <v>1</v>
      </c>
      <c r="L65" s="110">
        <f>'[7]Populated Form 20'!L65</f>
        <v>2</v>
      </c>
      <c r="M65" s="110">
        <f>'[7]Populated Form 20'!M65</f>
        <v>2</v>
      </c>
      <c r="N65" s="110">
        <f t="shared" si="0"/>
        <v>561</v>
      </c>
      <c r="O65" s="110"/>
      <c r="P65" s="110">
        <f>'[7]Populated Form 20'!N65</f>
        <v>2</v>
      </c>
      <c r="Q65" s="110">
        <f t="shared" si="1"/>
        <v>563</v>
      </c>
      <c r="R65" s="110"/>
    </row>
    <row r="66" spans="1:18" ht="30">
      <c r="A66" s="125" t="s">
        <v>1904</v>
      </c>
      <c r="B66" s="110">
        <f>'[7]Populated Form 20'!B66</f>
        <v>20</v>
      </c>
      <c r="C66" s="110">
        <f>'[7]Populated Form 20'!C66</f>
        <v>361</v>
      </c>
      <c r="D66" s="110">
        <f>'[7]Populated Form 20'!D66</f>
        <v>62</v>
      </c>
      <c r="E66" s="110">
        <f>'[7]Populated Form 20'!E66</f>
        <v>2</v>
      </c>
      <c r="F66" s="110">
        <f>'[7]Populated Form 20'!F66</f>
        <v>24</v>
      </c>
      <c r="G66" s="110">
        <f>'[7]Populated Form 20'!G66</f>
        <v>1</v>
      </c>
      <c r="H66" s="110">
        <f>'[7]Populated Form 20'!H66</f>
        <v>0</v>
      </c>
      <c r="I66" s="110">
        <f>'[7]Populated Form 20'!I66</f>
        <v>0</v>
      </c>
      <c r="J66" s="110">
        <f>'[7]Populated Form 20'!J66</f>
        <v>1</v>
      </c>
      <c r="K66" s="110">
        <f>'[7]Populated Form 20'!K66</f>
        <v>0</v>
      </c>
      <c r="L66" s="110">
        <f>'[7]Populated Form 20'!L66</f>
        <v>2</v>
      </c>
      <c r="M66" s="110">
        <f>'[7]Populated Form 20'!M66</f>
        <v>1</v>
      </c>
      <c r="N66" s="110">
        <f t="shared" si="0"/>
        <v>474</v>
      </c>
      <c r="O66" s="110"/>
      <c r="P66" s="110">
        <f>'[7]Populated Form 20'!N66</f>
        <v>2</v>
      </c>
      <c r="Q66" s="110">
        <f t="shared" si="1"/>
        <v>476</v>
      </c>
      <c r="R66" s="110"/>
    </row>
    <row r="67" spans="1:18" ht="30">
      <c r="A67" s="125" t="s">
        <v>1905</v>
      </c>
      <c r="B67" s="110">
        <f>'[7]Populated Form 20'!B67</f>
        <v>2</v>
      </c>
      <c r="C67" s="110">
        <f>'[7]Populated Form 20'!C67</f>
        <v>312</v>
      </c>
      <c r="D67" s="110">
        <f>'[7]Populated Form 20'!D67</f>
        <v>16</v>
      </c>
      <c r="E67" s="110">
        <f>'[7]Populated Form 20'!E67</f>
        <v>1</v>
      </c>
      <c r="F67" s="110">
        <f>'[7]Populated Form 20'!F67</f>
        <v>10</v>
      </c>
      <c r="G67" s="110">
        <f>'[7]Populated Form 20'!G67</f>
        <v>0</v>
      </c>
      <c r="H67" s="110">
        <f>'[7]Populated Form 20'!H67</f>
        <v>0</v>
      </c>
      <c r="I67" s="110">
        <f>'[7]Populated Form 20'!I67</f>
        <v>0</v>
      </c>
      <c r="J67" s="110">
        <f>'[7]Populated Form 20'!J67</f>
        <v>0</v>
      </c>
      <c r="K67" s="110">
        <f>'[7]Populated Form 20'!K67</f>
        <v>0</v>
      </c>
      <c r="L67" s="110">
        <f>'[7]Populated Form 20'!L67</f>
        <v>0</v>
      </c>
      <c r="M67" s="110">
        <f>'[7]Populated Form 20'!M67</f>
        <v>0</v>
      </c>
      <c r="N67" s="110">
        <f t="shared" si="0"/>
        <v>341</v>
      </c>
      <c r="O67" s="110"/>
      <c r="P67" s="110">
        <f>'[7]Populated Form 20'!N67</f>
        <v>0</v>
      </c>
      <c r="Q67" s="110">
        <f t="shared" si="1"/>
        <v>341</v>
      </c>
      <c r="R67" s="110"/>
    </row>
    <row r="68" spans="1:18">
      <c r="A68" s="125" t="s">
        <v>1906</v>
      </c>
      <c r="B68" s="110">
        <f>'[7]Populated Form 20'!B68</f>
        <v>34</v>
      </c>
      <c r="C68" s="110">
        <f>'[7]Populated Form 20'!C68</f>
        <v>548</v>
      </c>
      <c r="D68" s="110">
        <f>'[7]Populated Form 20'!D68</f>
        <v>132</v>
      </c>
      <c r="E68" s="110">
        <f>'[7]Populated Form 20'!E68</f>
        <v>4</v>
      </c>
      <c r="F68" s="110">
        <f>'[7]Populated Form 20'!F68</f>
        <v>20</v>
      </c>
      <c r="G68" s="110">
        <f>'[7]Populated Form 20'!G68</f>
        <v>0</v>
      </c>
      <c r="H68" s="110">
        <f>'[7]Populated Form 20'!H68</f>
        <v>2</v>
      </c>
      <c r="I68" s="110">
        <f>'[7]Populated Form 20'!I68</f>
        <v>0</v>
      </c>
      <c r="J68" s="110">
        <f>'[7]Populated Form 20'!J68</f>
        <v>3</v>
      </c>
      <c r="K68" s="110">
        <f>'[7]Populated Form 20'!K68</f>
        <v>0</v>
      </c>
      <c r="L68" s="110">
        <f>'[7]Populated Form 20'!L68</f>
        <v>2</v>
      </c>
      <c r="M68" s="110">
        <f>'[7]Populated Form 20'!M68</f>
        <v>10</v>
      </c>
      <c r="N68" s="110">
        <f t="shared" si="0"/>
        <v>755</v>
      </c>
      <c r="O68" s="110"/>
      <c r="P68" s="110">
        <f>'[7]Populated Form 20'!N68</f>
        <v>5</v>
      </c>
      <c r="Q68" s="110">
        <f t="shared" si="1"/>
        <v>760</v>
      </c>
      <c r="R68" s="110"/>
    </row>
    <row r="69" spans="1:18">
      <c r="A69" s="125" t="s">
        <v>1907</v>
      </c>
      <c r="B69" s="110">
        <f>'[7]Populated Form 20'!B69</f>
        <v>9</v>
      </c>
      <c r="C69" s="110">
        <f>'[7]Populated Form 20'!C69</f>
        <v>736</v>
      </c>
      <c r="D69" s="110">
        <f>'[7]Populated Form 20'!D69</f>
        <v>17</v>
      </c>
      <c r="E69" s="110">
        <f>'[7]Populated Form 20'!E69</f>
        <v>12</v>
      </c>
      <c r="F69" s="110">
        <f>'[7]Populated Form 20'!F69</f>
        <v>26</v>
      </c>
      <c r="G69" s="110">
        <f>'[7]Populated Form 20'!G69</f>
        <v>2</v>
      </c>
      <c r="H69" s="110">
        <f>'[7]Populated Form 20'!H69</f>
        <v>1</v>
      </c>
      <c r="I69" s="110">
        <f>'[7]Populated Form 20'!I69</f>
        <v>0</v>
      </c>
      <c r="J69" s="110">
        <f>'[7]Populated Form 20'!J69</f>
        <v>0</v>
      </c>
      <c r="K69" s="110">
        <f>'[7]Populated Form 20'!K69</f>
        <v>0</v>
      </c>
      <c r="L69" s="110">
        <f>'[7]Populated Form 20'!L69</f>
        <v>0</v>
      </c>
      <c r="M69" s="110">
        <f>'[7]Populated Form 20'!M69</f>
        <v>2</v>
      </c>
      <c r="N69" s="110">
        <f t="shared" si="0"/>
        <v>805</v>
      </c>
      <c r="O69" s="110"/>
      <c r="P69" s="110">
        <f>'[7]Populated Form 20'!N69</f>
        <v>1</v>
      </c>
      <c r="Q69" s="110">
        <f t="shared" si="1"/>
        <v>806</v>
      </c>
      <c r="R69" s="110"/>
    </row>
    <row r="70" spans="1:18">
      <c r="A70" s="125" t="s">
        <v>1908</v>
      </c>
      <c r="B70" s="110">
        <f>'[7]Populated Form 20'!B70</f>
        <v>15</v>
      </c>
      <c r="C70" s="110">
        <f>'[7]Populated Form 20'!C70</f>
        <v>581</v>
      </c>
      <c r="D70" s="110">
        <f>'[7]Populated Form 20'!D70</f>
        <v>203</v>
      </c>
      <c r="E70" s="110">
        <f>'[7]Populated Form 20'!E70</f>
        <v>2</v>
      </c>
      <c r="F70" s="110">
        <f>'[7]Populated Form 20'!F70</f>
        <v>9</v>
      </c>
      <c r="G70" s="110">
        <f>'[7]Populated Form 20'!G70</f>
        <v>0</v>
      </c>
      <c r="H70" s="110">
        <f>'[7]Populated Form 20'!H70</f>
        <v>0</v>
      </c>
      <c r="I70" s="110">
        <f>'[7]Populated Form 20'!I70</f>
        <v>1</v>
      </c>
      <c r="J70" s="110">
        <f>'[7]Populated Form 20'!J70</f>
        <v>0</v>
      </c>
      <c r="K70" s="110">
        <f>'[7]Populated Form 20'!K70</f>
        <v>3</v>
      </c>
      <c r="L70" s="110">
        <f>'[7]Populated Form 20'!L70</f>
        <v>3</v>
      </c>
      <c r="M70" s="110">
        <f>'[7]Populated Form 20'!M70</f>
        <v>0</v>
      </c>
      <c r="N70" s="110">
        <f t="shared" si="0"/>
        <v>817</v>
      </c>
      <c r="O70" s="110"/>
      <c r="P70" s="110">
        <f>'[7]Populated Form 20'!N70</f>
        <v>2</v>
      </c>
      <c r="Q70" s="110">
        <f t="shared" si="1"/>
        <v>819</v>
      </c>
      <c r="R70" s="110"/>
    </row>
    <row r="71" spans="1:18">
      <c r="A71" s="125" t="s">
        <v>1909</v>
      </c>
      <c r="B71" s="110">
        <f>'[7]Populated Form 20'!B71</f>
        <v>20</v>
      </c>
      <c r="C71" s="110">
        <f>'[7]Populated Form 20'!C71</f>
        <v>505</v>
      </c>
      <c r="D71" s="110">
        <f>'[7]Populated Form 20'!D71</f>
        <v>21</v>
      </c>
      <c r="E71" s="110">
        <f>'[7]Populated Form 20'!E71</f>
        <v>1</v>
      </c>
      <c r="F71" s="110">
        <f>'[7]Populated Form 20'!F71</f>
        <v>40</v>
      </c>
      <c r="G71" s="110">
        <f>'[7]Populated Form 20'!G71</f>
        <v>0</v>
      </c>
      <c r="H71" s="110">
        <f>'[7]Populated Form 20'!H71</f>
        <v>0</v>
      </c>
      <c r="I71" s="110">
        <f>'[7]Populated Form 20'!I71</f>
        <v>0</v>
      </c>
      <c r="J71" s="110">
        <f>'[7]Populated Form 20'!J71</f>
        <v>1</v>
      </c>
      <c r="K71" s="110">
        <f>'[7]Populated Form 20'!K71</f>
        <v>0</v>
      </c>
      <c r="L71" s="110">
        <f>'[7]Populated Form 20'!L71</f>
        <v>1</v>
      </c>
      <c r="M71" s="110">
        <f>'[7]Populated Form 20'!M71</f>
        <v>2</v>
      </c>
      <c r="N71" s="110">
        <f t="shared" si="0"/>
        <v>591</v>
      </c>
      <c r="O71" s="110"/>
      <c r="P71" s="110">
        <f>'[7]Populated Form 20'!N71</f>
        <v>1</v>
      </c>
      <c r="Q71" s="110">
        <f t="shared" si="1"/>
        <v>592</v>
      </c>
      <c r="R71" s="110"/>
    </row>
    <row r="72" spans="1:18">
      <c r="A72" s="125" t="s">
        <v>1910</v>
      </c>
      <c r="B72" s="110">
        <f>'[7]Populated Form 20'!B72</f>
        <v>55</v>
      </c>
      <c r="C72" s="110">
        <f>'[7]Populated Form 20'!C72</f>
        <v>520</v>
      </c>
      <c r="D72" s="110">
        <f>'[7]Populated Form 20'!D72</f>
        <v>197</v>
      </c>
      <c r="E72" s="110">
        <f>'[7]Populated Form 20'!E72</f>
        <v>4</v>
      </c>
      <c r="F72" s="110">
        <f>'[7]Populated Form 20'!F72</f>
        <v>42</v>
      </c>
      <c r="G72" s="110">
        <f>'[7]Populated Form 20'!G72</f>
        <v>3</v>
      </c>
      <c r="H72" s="110">
        <f>'[7]Populated Form 20'!H72</f>
        <v>1</v>
      </c>
      <c r="I72" s="110">
        <f>'[7]Populated Form 20'!I72</f>
        <v>4</v>
      </c>
      <c r="J72" s="110">
        <f>'[7]Populated Form 20'!J72</f>
        <v>1</v>
      </c>
      <c r="K72" s="110">
        <f>'[7]Populated Form 20'!K72</f>
        <v>2</v>
      </c>
      <c r="L72" s="110">
        <f>'[7]Populated Form 20'!L72</f>
        <v>4</v>
      </c>
      <c r="M72" s="110">
        <f>'[7]Populated Form 20'!M72</f>
        <v>4</v>
      </c>
      <c r="N72" s="110">
        <f t="shared" si="0"/>
        <v>837</v>
      </c>
      <c r="O72" s="110"/>
      <c r="P72" s="110">
        <f>'[7]Populated Form 20'!N72</f>
        <v>3</v>
      </c>
      <c r="Q72" s="110">
        <f t="shared" si="1"/>
        <v>840</v>
      </c>
      <c r="R72" s="110"/>
    </row>
    <row r="73" spans="1:18">
      <c r="A73" s="125" t="s">
        <v>1911</v>
      </c>
      <c r="B73" s="110">
        <f>'[7]Populated Form 20'!B73</f>
        <v>43</v>
      </c>
      <c r="C73" s="110">
        <f>'[7]Populated Form 20'!C73</f>
        <v>406</v>
      </c>
      <c r="D73" s="110">
        <f>'[7]Populated Form 20'!D73</f>
        <v>235</v>
      </c>
      <c r="E73" s="110">
        <f>'[7]Populated Form 20'!E73</f>
        <v>4</v>
      </c>
      <c r="F73" s="110">
        <f>'[7]Populated Form 20'!F73</f>
        <v>23</v>
      </c>
      <c r="G73" s="110">
        <f>'[7]Populated Form 20'!G73</f>
        <v>2</v>
      </c>
      <c r="H73" s="110">
        <f>'[7]Populated Form 20'!H73</f>
        <v>0</v>
      </c>
      <c r="I73" s="110">
        <f>'[7]Populated Form 20'!I73</f>
        <v>1</v>
      </c>
      <c r="J73" s="110">
        <f>'[7]Populated Form 20'!J73</f>
        <v>1</v>
      </c>
      <c r="K73" s="110">
        <f>'[7]Populated Form 20'!K73</f>
        <v>0</v>
      </c>
      <c r="L73" s="110">
        <f>'[7]Populated Form 20'!L73</f>
        <v>5</v>
      </c>
      <c r="M73" s="110">
        <f>'[7]Populated Form 20'!M73</f>
        <v>0</v>
      </c>
      <c r="N73" s="110">
        <f t="shared" si="0"/>
        <v>720</v>
      </c>
      <c r="O73" s="110"/>
      <c r="P73" s="110">
        <f>'[7]Populated Form 20'!N73</f>
        <v>1</v>
      </c>
      <c r="Q73" s="110">
        <f t="shared" si="1"/>
        <v>721</v>
      </c>
      <c r="R73" s="110"/>
    </row>
    <row r="74" spans="1:18">
      <c r="A74" s="125" t="s">
        <v>1912</v>
      </c>
      <c r="B74" s="110">
        <f>'[7]Populated Form 20'!B74</f>
        <v>11</v>
      </c>
      <c r="C74" s="110">
        <f>'[7]Populated Form 20'!C74</f>
        <v>348</v>
      </c>
      <c r="D74" s="110">
        <f>'[7]Populated Form 20'!D74</f>
        <v>67</v>
      </c>
      <c r="E74" s="110">
        <f>'[7]Populated Form 20'!E74</f>
        <v>2</v>
      </c>
      <c r="F74" s="110">
        <f>'[7]Populated Form 20'!F74</f>
        <v>3</v>
      </c>
      <c r="G74" s="110">
        <f>'[7]Populated Form 20'!G74</f>
        <v>0</v>
      </c>
      <c r="H74" s="110">
        <f>'[7]Populated Form 20'!H74</f>
        <v>0</v>
      </c>
      <c r="I74" s="110">
        <f>'[7]Populated Form 20'!I74</f>
        <v>0</v>
      </c>
      <c r="J74" s="110">
        <f>'[7]Populated Form 20'!J74</f>
        <v>0</v>
      </c>
      <c r="K74" s="110">
        <f>'[7]Populated Form 20'!K74</f>
        <v>0</v>
      </c>
      <c r="L74" s="110">
        <f>'[7]Populated Form 20'!L74</f>
        <v>4</v>
      </c>
      <c r="M74" s="110">
        <f>'[7]Populated Form 20'!M74</f>
        <v>3</v>
      </c>
      <c r="N74" s="110">
        <f t="shared" si="0"/>
        <v>438</v>
      </c>
      <c r="O74" s="110"/>
      <c r="P74" s="110">
        <f>'[7]Populated Form 20'!N74</f>
        <v>3</v>
      </c>
      <c r="Q74" s="110">
        <f t="shared" si="1"/>
        <v>441</v>
      </c>
      <c r="R74" s="110"/>
    </row>
    <row r="75" spans="1:18">
      <c r="A75" s="125" t="s">
        <v>1913</v>
      </c>
      <c r="B75" s="110">
        <f>'[7]Populated Form 20'!B75</f>
        <v>5</v>
      </c>
      <c r="C75" s="110">
        <f>'[7]Populated Form 20'!C75</f>
        <v>506</v>
      </c>
      <c r="D75" s="110">
        <f>'[7]Populated Form 20'!D75</f>
        <v>82</v>
      </c>
      <c r="E75" s="110">
        <f>'[7]Populated Form 20'!E75</f>
        <v>0</v>
      </c>
      <c r="F75" s="110">
        <f>'[7]Populated Form 20'!F75</f>
        <v>23</v>
      </c>
      <c r="G75" s="110">
        <f>'[7]Populated Form 20'!G75</f>
        <v>0</v>
      </c>
      <c r="H75" s="110">
        <f>'[7]Populated Form 20'!H75</f>
        <v>1</v>
      </c>
      <c r="I75" s="110">
        <f>'[7]Populated Form 20'!I75</f>
        <v>0</v>
      </c>
      <c r="J75" s="110">
        <f>'[7]Populated Form 20'!J75</f>
        <v>0</v>
      </c>
      <c r="K75" s="110">
        <f>'[7]Populated Form 20'!K75</f>
        <v>1</v>
      </c>
      <c r="L75" s="110">
        <f>'[7]Populated Form 20'!L75</f>
        <v>1</v>
      </c>
      <c r="M75" s="110">
        <f>'[7]Populated Form 20'!M75</f>
        <v>3</v>
      </c>
      <c r="N75" s="110">
        <f t="shared" si="0"/>
        <v>622</v>
      </c>
      <c r="O75" s="110"/>
      <c r="P75" s="110">
        <f>'[7]Populated Form 20'!N75</f>
        <v>1</v>
      </c>
      <c r="Q75" s="110">
        <f t="shared" si="1"/>
        <v>623</v>
      </c>
      <c r="R75" s="110"/>
    </row>
    <row r="76" spans="1:18">
      <c r="A76" s="125" t="s">
        <v>1914</v>
      </c>
      <c r="B76" s="110">
        <f>'[7]Populated Form 20'!B76</f>
        <v>3</v>
      </c>
      <c r="C76" s="110">
        <f>'[7]Populated Form 20'!C76</f>
        <v>418</v>
      </c>
      <c r="D76" s="110">
        <f>'[7]Populated Form 20'!D76</f>
        <v>57</v>
      </c>
      <c r="E76" s="110">
        <f>'[7]Populated Form 20'!E76</f>
        <v>3</v>
      </c>
      <c r="F76" s="110">
        <f>'[7]Populated Form 20'!F76</f>
        <v>24</v>
      </c>
      <c r="G76" s="110">
        <f>'[7]Populated Form 20'!G76</f>
        <v>0</v>
      </c>
      <c r="H76" s="110">
        <f>'[7]Populated Form 20'!H76</f>
        <v>0</v>
      </c>
      <c r="I76" s="110">
        <f>'[7]Populated Form 20'!I76</f>
        <v>0</v>
      </c>
      <c r="J76" s="110">
        <f>'[7]Populated Form 20'!J76</f>
        <v>0</v>
      </c>
      <c r="K76" s="110">
        <f>'[7]Populated Form 20'!K76</f>
        <v>0</v>
      </c>
      <c r="L76" s="110">
        <f>'[7]Populated Form 20'!L76</f>
        <v>0</v>
      </c>
      <c r="M76" s="110">
        <f>'[7]Populated Form 20'!M76</f>
        <v>0</v>
      </c>
      <c r="N76" s="110">
        <f t="shared" si="0"/>
        <v>505</v>
      </c>
      <c r="O76" s="110"/>
      <c r="P76" s="110">
        <f>'[7]Populated Form 20'!N76</f>
        <v>0</v>
      </c>
      <c r="Q76" s="110">
        <f t="shared" si="1"/>
        <v>505</v>
      </c>
      <c r="R76" s="110"/>
    </row>
    <row r="77" spans="1:18">
      <c r="A77" s="125" t="s">
        <v>1915</v>
      </c>
      <c r="B77" s="110">
        <f>'[7]Populated Form 20'!B77</f>
        <v>6</v>
      </c>
      <c r="C77" s="110">
        <f>'[7]Populated Form 20'!C77</f>
        <v>369</v>
      </c>
      <c r="D77" s="110">
        <f>'[7]Populated Form 20'!D77</f>
        <v>120</v>
      </c>
      <c r="E77" s="110">
        <f>'[7]Populated Form 20'!E77</f>
        <v>0</v>
      </c>
      <c r="F77" s="110">
        <f>'[7]Populated Form 20'!F77</f>
        <v>30</v>
      </c>
      <c r="G77" s="110">
        <f>'[7]Populated Form 20'!G77</f>
        <v>0</v>
      </c>
      <c r="H77" s="110">
        <f>'[7]Populated Form 20'!H77</f>
        <v>1</v>
      </c>
      <c r="I77" s="110">
        <f>'[7]Populated Form 20'!I77</f>
        <v>0</v>
      </c>
      <c r="J77" s="110">
        <f>'[7]Populated Form 20'!J77</f>
        <v>0</v>
      </c>
      <c r="K77" s="110">
        <f>'[7]Populated Form 20'!K77</f>
        <v>0</v>
      </c>
      <c r="L77" s="110">
        <f>'[7]Populated Form 20'!L77</f>
        <v>2</v>
      </c>
      <c r="M77" s="110">
        <f>'[7]Populated Form 20'!M77</f>
        <v>2</v>
      </c>
      <c r="N77" s="110">
        <f t="shared" ref="N77:N140" si="2">SUM(B77:M77)</f>
        <v>530</v>
      </c>
      <c r="O77" s="110"/>
      <c r="P77" s="110">
        <f>'[7]Populated Form 20'!N77</f>
        <v>1</v>
      </c>
      <c r="Q77" s="110">
        <f t="shared" ref="Q77:Q140" si="3">N77+P77</f>
        <v>531</v>
      </c>
      <c r="R77" s="110"/>
    </row>
    <row r="78" spans="1:18">
      <c r="A78" s="125" t="s">
        <v>1916</v>
      </c>
      <c r="B78" s="110">
        <f>'[7]Populated Form 20'!B78</f>
        <v>5</v>
      </c>
      <c r="C78" s="110">
        <f>'[7]Populated Form 20'!C78</f>
        <v>486</v>
      </c>
      <c r="D78" s="110">
        <f>'[7]Populated Form 20'!D78</f>
        <v>50</v>
      </c>
      <c r="E78" s="110">
        <f>'[7]Populated Form 20'!E78</f>
        <v>0</v>
      </c>
      <c r="F78" s="110">
        <f>'[7]Populated Form 20'!F78</f>
        <v>22</v>
      </c>
      <c r="G78" s="110">
        <f>'[7]Populated Form 20'!G78</f>
        <v>2</v>
      </c>
      <c r="H78" s="110">
        <f>'[7]Populated Form 20'!H78</f>
        <v>0</v>
      </c>
      <c r="I78" s="110">
        <f>'[7]Populated Form 20'!I78</f>
        <v>1</v>
      </c>
      <c r="J78" s="110">
        <f>'[7]Populated Form 20'!J78</f>
        <v>1</v>
      </c>
      <c r="K78" s="110">
        <f>'[7]Populated Form 20'!K78</f>
        <v>0</v>
      </c>
      <c r="L78" s="110">
        <f>'[7]Populated Form 20'!L78</f>
        <v>1</v>
      </c>
      <c r="M78" s="110">
        <f>'[7]Populated Form 20'!M78</f>
        <v>4</v>
      </c>
      <c r="N78" s="110">
        <f t="shared" si="2"/>
        <v>572</v>
      </c>
      <c r="O78" s="110"/>
      <c r="P78" s="110">
        <f>'[7]Populated Form 20'!N78</f>
        <v>2</v>
      </c>
      <c r="Q78" s="110">
        <f t="shared" si="3"/>
        <v>574</v>
      </c>
      <c r="R78" s="110"/>
    </row>
    <row r="79" spans="1:18">
      <c r="A79" s="125" t="s">
        <v>1917</v>
      </c>
      <c r="B79" s="110">
        <f>'[7]Populated Form 20'!B79</f>
        <v>19</v>
      </c>
      <c r="C79" s="110">
        <f>'[7]Populated Form 20'!C79</f>
        <v>718</v>
      </c>
      <c r="D79" s="110">
        <f>'[7]Populated Form 20'!D79</f>
        <v>100</v>
      </c>
      <c r="E79" s="110">
        <f>'[7]Populated Form 20'!E79</f>
        <v>0</v>
      </c>
      <c r="F79" s="110">
        <f>'[7]Populated Form 20'!F79</f>
        <v>36</v>
      </c>
      <c r="G79" s="110">
        <f>'[7]Populated Form 20'!G79</f>
        <v>0</v>
      </c>
      <c r="H79" s="110">
        <f>'[7]Populated Form 20'!H79</f>
        <v>0</v>
      </c>
      <c r="I79" s="110">
        <f>'[7]Populated Form 20'!I79</f>
        <v>1</v>
      </c>
      <c r="J79" s="110">
        <f>'[7]Populated Form 20'!J79</f>
        <v>0</v>
      </c>
      <c r="K79" s="110">
        <f>'[7]Populated Form 20'!K79</f>
        <v>0</v>
      </c>
      <c r="L79" s="110">
        <f>'[7]Populated Form 20'!L79</f>
        <v>0</v>
      </c>
      <c r="M79" s="110">
        <f>'[7]Populated Form 20'!M79</f>
        <v>1</v>
      </c>
      <c r="N79" s="110">
        <f t="shared" si="2"/>
        <v>875</v>
      </c>
      <c r="O79" s="110"/>
      <c r="P79" s="110">
        <f>'[7]Populated Form 20'!N79</f>
        <v>2</v>
      </c>
      <c r="Q79" s="110">
        <f t="shared" si="3"/>
        <v>877</v>
      </c>
      <c r="R79" s="110"/>
    </row>
    <row r="80" spans="1:18">
      <c r="A80" s="125" t="s">
        <v>1918</v>
      </c>
      <c r="B80" s="110">
        <f>'[7]Populated Form 20'!B80</f>
        <v>3</v>
      </c>
      <c r="C80" s="110">
        <f>'[7]Populated Form 20'!C80</f>
        <v>363</v>
      </c>
      <c r="D80" s="110">
        <f>'[7]Populated Form 20'!D80</f>
        <v>12</v>
      </c>
      <c r="E80" s="110">
        <f>'[7]Populated Form 20'!E80</f>
        <v>0</v>
      </c>
      <c r="F80" s="110">
        <f>'[7]Populated Form 20'!F80</f>
        <v>25</v>
      </c>
      <c r="G80" s="110">
        <f>'[7]Populated Form 20'!G80</f>
        <v>0</v>
      </c>
      <c r="H80" s="110">
        <f>'[7]Populated Form 20'!H80</f>
        <v>1</v>
      </c>
      <c r="I80" s="110">
        <f>'[7]Populated Form 20'!I80</f>
        <v>0</v>
      </c>
      <c r="J80" s="110">
        <f>'[7]Populated Form 20'!J80</f>
        <v>0</v>
      </c>
      <c r="K80" s="110">
        <f>'[7]Populated Form 20'!K80</f>
        <v>0</v>
      </c>
      <c r="L80" s="110">
        <f>'[7]Populated Form 20'!L80</f>
        <v>0</v>
      </c>
      <c r="M80" s="110">
        <f>'[7]Populated Form 20'!M80</f>
        <v>1</v>
      </c>
      <c r="N80" s="110">
        <f t="shared" si="2"/>
        <v>405</v>
      </c>
      <c r="O80" s="110"/>
      <c r="P80" s="110">
        <f>'[7]Populated Form 20'!N80</f>
        <v>0</v>
      </c>
      <c r="Q80" s="110">
        <f t="shared" si="3"/>
        <v>405</v>
      </c>
      <c r="R80" s="110"/>
    </row>
    <row r="81" spans="1:18">
      <c r="A81" s="125" t="s">
        <v>1919</v>
      </c>
      <c r="B81" s="110">
        <f>'[7]Populated Form 20'!B81</f>
        <v>42</v>
      </c>
      <c r="C81" s="110">
        <f>'[7]Populated Form 20'!C81</f>
        <v>218</v>
      </c>
      <c r="D81" s="110">
        <f>'[7]Populated Form 20'!D81</f>
        <v>161</v>
      </c>
      <c r="E81" s="110">
        <f>'[7]Populated Form 20'!E81</f>
        <v>0</v>
      </c>
      <c r="F81" s="110">
        <f>'[7]Populated Form 20'!F81</f>
        <v>22</v>
      </c>
      <c r="G81" s="110">
        <f>'[7]Populated Form 20'!G81</f>
        <v>2</v>
      </c>
      <c r="H81" s="110">
        <f>'[7]Populated Form 20'!H81</f>
        <v>1</v>
      </c>
      <c r="I81" s="110">
        <f>'[7]Populated Form 20'!I81</f>
        <v>1</v>
      </c>
      <c r="J81" s="110">
        <f>'[7]Populated Form 20'!J81</f>
        <v>1</v>
      </c>
      <c r="K81" s="110">
        <f>'[7]Populated Form 20'!K81</f>
        <v>0</v>
      </c>
      <c r="L81" s="110">
        <f>'[7]Populated Form 20'!L81</f>
        <v>0</v>
      </c>
      <c r="M81" s="110">
        <f>'[7]Populated Form 20'!M81</f>
        <v>0</v>
      </c>
      <c r="N81" s="110">
        <f t="shared" si="2"/>
        <v>448</v>
      </c>
      <c r="O81" s="110"/>
      <c r="P81" s="110">
        <f>'[7]Populated Form 20'!N81</f>
        <v>2</v>
      </c>
      <c r="Q81" s="110">
        <f t="shared" si="3"/>
        <v>450</v>
      </c>
      <c r="R81" s="110"/>
    </row>
    <row r="82" spans="1:18">
      <c r="A82" s="125" t="s">
        <v>1920</v>
      </c>
      <c r="B82" s="110">
        <f>'[7]Populated Form 20'!B82</f>
        <v>3</v>
      </c>
      <c r="C82" s="110">
        <f>'[7]Populated Form 20'!C82</f>
        <v>583</v>
      </c>
      <c r="D82" s="110">
        <f>'[7]Populated Form 20'!D82</f>
        <v>89</v>
      </c>
      <c r="E82" s="110">
        <f>'[7]Populated Form 20'!E82</f>
        <v>2</v>
      </c>
      <c r="F82" s="110">
        <f>'[7]Populated Form 20'!F82</f>
        <v>100</v>
      </c>
      <c r="G82" s="110">
        <f>'[7]Populated Form 20'!G82</f>
        <v>1</v>
      </c>
      <c r="H82" s="110">
        <f>'[7]Populated Form 20'!H82</f>
        <v>0</v>
      </c>
      <c r="I82" s="110">
        <f>'[7]Populated Form 20'!I82</f>
        <v>1</v>
      </c>
      <c r="J82" s="110">
        <f>'[7]Populated Form 20'!J82</f>
        <v>0</v>
      </c>
      <c r="K82" s="110">
        <f>'[7]Populated Form 20'!K82</f>
        <v>1</v>
      </c>
      <c r="L82" s="110">
        <f>'[7]Populated Form 20'!L82</f>
        <v>1</v>
      </c>
      <c r="M82" s="110">
        <f>'[7]Populated Form 20'!M82</f>
        <v>4</v>
      </c>
      <c r="N82" s="110">
        <f t="shared" si="2"/>
        <v>785</v>
      </c>
      <c r="O82" s="110"/>
      <c r="P82" s="110">
        <f>'[7]Populated Form 20'!N82</f>
        <v>2</v>
      </c>
      <c r="Q82" s="110">
        <f t="shared" si="3"/>
        <v>787</v>
      </c>
      <c r="R82" s="110"/>
    </row>
    <row r="83" spans="1:18">
      <c r="A83" s="125" t="s">
        <v>1921</v>
      </c>
      <c r="B83" s="110">
        <f>'[7]Populated Form 20'!B83</f>
        <v>14</v>
      </c>
      <c r="C83" s="110">
        <f>'[7]Populated Form 20'!C83</f>
        <v>387</v>
      </c>
      <c r="D83" s="110">
        <f>'[7]Populated Form 20'!D83</f>
        <v>86</v>
      </c>
      <c r="E83" s="110">
        <f>'[7]Populated Form 20'!E83</f>
        <v>1</v>
      </c>
      <c r="F83" s="110">
        <f>'[7]Populated Form 20'!F83</f>
        <v>15</v>
      </c>
      <c r="G83" s="110">
        <f>'[7]Populated Form 20'!G83</f>
        <v>0</v>
      </c>
      <c r="H83" s="110">
        <f>'[7]Populated Form 20'!H83</f>
        <v>0</v>
      </c>
      <c r="I83" s="110">
        <f>'[7]Populated Form 20'!I83</f>
        <v>3</v>
      </c>
      <c r="J83" s="110">
        <f>'[7]Populated Form 20'!J83</f>
        <v>0</v>
      </c>
      <c r="K83" s="110">
        <f>'[7]Populated Form 20'!K83</f>
        <v>1</v>
      </c>
      <c r="L83" s="110">
        <f>'[7]Populated Form 20'!L83</f>
        <v>3</v>
      </c>
      <c r="M83" s="110">
        <f>'[7]Populated Form 20'!M83</f>
        <v>1</v>
      </c>
      <c r="N83" s="110">
        <f t="shared" si="2"/>
        <v>511</v>
      </c>
      <c r="O83" s="110"/>
      <c r="P83" s="110">
        <f>'[7]Populated Form 20'!N83</f>
        <v>1</v>
      </c>
      <c r="Q83" s="110">
        <f t="shared" si="3"/>
        <v>512</v>
      </c>
      <c r="R83" s="110"/>
    </row>
    <row r="84" spans="1:18">
      <c r="A84" s="125" t="s">
        <v>1922</v>
      </c>
      <c r="B84" s="110">
        <f>'[7]Populated Form 20'!B84</f>
        <v>6</v>
      </c>
      <c r="C84" s="110">
        <f>'[7]Populated Form 20'!C84</f>
        <v>321</v>
      </c>
      <c r="D84" s="110">
        <f>'[7]Populated Form 20'!D84</f>
        <v>129</v>
      </c>
      <c r="E84" s="110">
        <f>'[7]Populated Form 20'!E84</f>
        <v>2</v>
      </c>
      <c r="F84" s="110">
        <f>'[7]Populated Form 20'!F84</f>
        <v>25</v>
      </c>
      <c r="G84" s="110">
        <f>'[7]Populated Form 20'!G84</f>
        <v>1</v>
      </c>
      <c r="H84" s="110">
        <f>'[7]Populated Form 20'!H84</f>
        <v>0</v>
      </c>
      <c r="I84" s="110">
        <f>'[7]Populated Form 20'!I84</f>
        <v>0</v>
      </c>
      <c r="J84" s="110">
        <f>'[7]Populated Form 20'!J84</f>
        <v>0</v>
      </c>
      <c r="K84" s="110">
        <f>'[7]Populated Form 20'!K84</f>
        <v>0</v>
      </c>
      <c r="L84" s="110">
        <f>'[7]Populated Form 20'!L84</f>
        <v>1</v>
      </c>
      <c r="M84" s="110">
        <f>'[7]Populated Form 20'!M84</f>
        <v>3</v>
      </c>
      <c r="N84" s="110">
        <f t="shared" si="2"/>
        <v>488</v>
      </c>
      <c r="O84" s="110"/>
      <c r="P84" s="110">
        <f>'[7]Populated Form 20'!N84</f>
        <v>0</v>
      </c>
      <c r="Q84" s="110">
        <f t="shared" si="3"/>
        <v>488</v>
      </c>
      <c r="R84" s="110"/>
    </row>
    <row r="85" spans="1:18">
      <c r="A85" s="125" t="s">
        <v>1923</v>
      </c>
      <c r="B85" s="110">
        <f>'[7]Populated Form 20'!B85</f>
        <v>55</v>
      </c>
      <c r="C85" s="110">
        <f>'[7]Populated Form 20'!C85</f>
        <v>471</v>
      </c>
      <c r="D85" s="110">
        <f>'[7]Populated Form 20'!D85</f>
        <v>70</v>
      </c>
      <c r="E85" s="110">
        <f>'[7]Populated Form 20'!E85</f>
        <v>3</v>
      </c>
      <c r="F85" s="110">
        <f>'[7]Populated Form 20'!F85</f>
        <v>57</v>
      </c>
      <c r="G85" s="110">
        <f>'[7]Populated Form 20'!G85</f>
        <v>0</v>
      </c>
      <c r="H85" s="110">
        <f>'[7]Populated Form 20'!H85</f>
        <v>0</v>
      </c>
      <c r="I85" s="110">
        <f>'[7]Populated Form 20'!I85</f>
        <v>0</v>
      </c>
      <c r="J85" s="110">
        <f>'[7]Populated Form 20'!J85</f>
        <v>1</v>
      </c>
      <c r="K85" s="110">
        <f>'[7]Populated Form 20'!K85</f>
        <v>0</v>
      </c>
      <c r="L85" s="110">
        <f>'[7]Populated Form 20'!L85</f>
        <v>0</v>
      </c>
      <c r="M85" s="110">
        <f>'[7]Populated Form 20'!M85</f>
        <v>0</v>
      </c>
      <c r="N85" s="110">
        <f t="shared" si="2"/>
        <v>657</v>
      </c>
      <c r="O85" s="110"/>
      <c r="P85" s="110">
        <f>'[7]Populated Form 20'!N85</f>
        <v>5</v>
      </c>
      <c r="Q85" s="110">
        <f t="shared" si="3"/>
        <v>662</v>
      </c>
      <c r="R85" s="110"/>
    </row>
    <row r="86" spans="1:18">
      <c r="A86" s="125" t="s">
        <v>1924</v>
      </c>
      <c r="B86" s="110">
        <f>'[7]Populated Form 20'!B86</f>
        <v>17</v>
      </c>
      <c r="C86" s="110">
        <f>'[7]Populated Form 20'!C86</f>
        <v>618</v>
      </c>
      <c r="D86" s="110">
        <f>'[7]Populated Form 20'!D86</f>
        <v>83</v>
      </c>
      <c r="E86" s="110">
        <f>'[7]Populated Form 20'!E86</f>
        <v>17</v>
      </c>
      <c r="F86" s="110">
        <f>'[7]Populated Form 20'!F86</f>
        <v>40</v>
      </c>
      <c r="G86" s="110">
        <f>'[7]Populated Form 20'!G86</f>
        <v>1</v>
      </c>
      <c r="H86" s="110">
        <f>'[7]Populated Form 20'!H86</f>
        <v>0</v>
      </c>
      <c r="I86" s="110">
        <f>'[7]Populated Form 20'!I86</f>
        <v>0</v>
      </c>
      <c r="J86" s="110">
        <f>'[7]Populated Form 20'!J86</f>
        <v>1</v>
      </c>
      <c r="K86" s="110">
        <f>'[7]Populated Form 20'!K86</f>
        <v>2</v>
      </c>
      <c r="L86" s="110">
        <f>'[7]Populated Form 20'!L86</f>
        <v>1</v>
      </c>
      <c r="M86" s="110">
        <f>'[7]Populated Form 20'!M86</f>
        <v>0</v>
      </c>
      <c r="N86" s="110">
        <f t="shared" si="2"/>
        <v>780</v>
      </c>
      <c r="O86" s="110"/>
      <c r="P86" s="110">
        <f>'[7]Populated Form 20'!N86</f>
        <v>2</v>
      </c>
      <c r="Q86" s="110">
        <f t="shared" si="3"/>
        <v>782</v>
      </c>
      <c r="R86" s="110"/>
    </row>
    <row r="87" spans="1:18">
      <c r="A87" s="125" t="s">
        <v>1925</v>
      </c>
      <c r="B87" s="110">
        <f>'[7]Populated Form 20'!B87</f>
        <v>44</v>
      </c>
      <c r="C87" s="110">
        <f>'[7]Populated Form 20'!C87</f>
        <v>549</v>
      </c>
      <c r="D87" s="110">
        <f>'[7]Populated Form 20'!D87</f>
        <v>69</v>
      </c>
      <c r="E87" s="110">
        <f>'[7]Populated Form 20'!E87</f>
        <v>10</v>
      </c>
      <c r="F87" s="110">
        <f>'[7]Populated Form 20'!F87</f>
        <v>54</v>
      </c>
      <c r="G87" s="110">
        <f>'[7]Populated Form 20'!G87</f>
        <v>0</v>
      </c>
      <c r="H87" s="110">
        <f>'[7]Populated Form 20'!H87</f>
        <v>0</v>
      </c>
      <c r="I87" s="110">
        <f>'[7]Populated Form 20'!I87</f>
        <v>2</v>
      </c>
      <c r="J87" s="110">
        <f>'[7]Populated Form 20'!J87</f>
        <v>2</v>
      </c>
      <c r="K87" s="110">
        <f>'[7]Populated Form 20'!K87</f>
        <v>0</v>
      </c>
      <c r="L87" s="110">
        <f>'[7]Populated Form 20'!L87</f>
        <v>0</v>
      </c>
      <c r="M87" s="110">
        <f>'[7]Populated Form 20'!M87</f>
        <v>0</v>
      </c>
      <c r="N87" s="110">
        <f t="shared" si="2"/>
        <v>730</v>
      </c>
      <c r="O87" s="110"/>
      <c r="P87" s="110">
        <f>'[7]Populated Form 20'!N87</f>
        <v>1</v>
      </c>
      <c r="Q87" s="110">
        <f t="shared" si="3"/>
        <v>731</v>
      </c>
      <c r="R87" s="110"/>
    </row>
    <row r="88" spans="1:18" ht="30">
      <c r="A88" s="125" t="s">
        <v>1926</v>
      </c>
      <c r="B88" s="110">
        <f>'[7]Populated Form 20'!B88</f>
        <v>34</v>
      </c>
      <c r="C88" s="110">
        <f>'[7]Populated Form 20'!C88</f>
        <v>282</v>
      </c>
      <c r="D88" s="110">
        <f>'[7]Populated Form 20'!D88</f>
        <v>83</v>
      </c>
      <c r="E88" s="110">
        <f>'[7]Populated Form 20'!E88</f>
        <v>2</v>
      </c>
      <c r="F88" s="110">
        <f>'[7]Populated Form 20'!F88</f>
        <v>12</v>
      </c>
      <c r="G88" s="110">
        <f>'[7]Populated Form 20'!G88</f>
        <v>0</v>
      </c>
      <c r="H88" s="110">
        <f>'[7]Populated Form 20'!H88</f>
        <v>0</v>
      </c>
      <c r="I88" s="110">
        <f>'[7]Populated Form 20'!I88</f>
        <v>0</v>
      </c>
      <c r="J88" s="110">
        <f>'[7]Populated Form 20'!J88</f>
        <v>0</v>
      </c>
      <c r="K88" s="110">
        <f>'[7]Populated Form 20'!K88</f>
        <v>1</v>
      </c>
      <c r="L88" s="110">
        <f>'[7]Populated Form 20'!L88</f>
        <v>0</v>
      </c>
      <c r="M88" s="110">
        <f>'[7]Populated Form 20'!M88</f>
        <v>4</v>
      </c>
      <c r="N88" s="110">
        <f t="shared" si="2"/>
        <v>418</v>
      </c>
      <c r="O88" s="110"/>
      <c r="P88" s="110">
        <f>'[7]Populated Form 20'!N88</f>
        <v>0</v>
      </c>
      <c r="Q88" s="110">
        <f t="shared" si="3"/>
        <v>418</v>
      </c>
      <c r="R88" s="110"/>
    </row>
    <row r="89" spans="1:18" ht="30">
      <c r="A89" s="125" t="s">
        <v>1927</v>
      </c>
      <c r="B89" s="110">
        <f>'[7]Populated Form 20'!B89</f>
        <v>182</v>
      </c>
      <c r="C89" s="110">
        <f>'[7]Populated Form 20'!C89</f>
        <v>253</v>
      </c>
      <c r="D89" s="110">
        <f>'[7]Populated Form 20'!D89</f>
        <v>54</v>
      </c>
      <c r="E89" s="110">
        <f>'[7]Populated Form 20'!E89</f>
        <v>0</v>
      </c>
      <c r="F89" s="110">
        <f>'[7]Populated Form 20'!F89</f>
        <v>20</v>
      </c>
      <c r="G89" s="110">
        <f>'[7]Populated Form 20'!G89</f>
        <v>0</v>
      </c>
      <c r="H89" s="110">
        <f>'[7]Populated Form 20'!H89</f>
        <v>0</v>
      </c>
      <c r="I89" s="110">
        <f>'[7]Populated Form 20'!I89</f>
        <v>0</v>
      </c>
      <c r="J89" s="110">
        <f>'[7]Populated Form 20'!J89</f>
        <v>0</v>
      </c>
      <c r="K89" s="110">
        <f>'[7]Populated Form 20'!K89</f>
        <v>1</v>
      </c>
      <c r="L89" s="110">
        <f>'[7]Populated Form 20'!L89</f>
        <v>0</v>
      </c>
      <c r="M89" s="110">
        <f>'[7]Populated Form 20'!M89</f>
        <v>0</v>
      </c>
      <c r="N89" s="110">
        <f t="shared" si="2"/>
        <v>510</v>
      </c>
      <c r="O89" s="110"/>
      <c r="P89" s="110">
        <f>'[7]Populated Form 20'!N89</f>
        <v>5</v>
      </c>
      <c r="Q89" s="110">
        <f t="shared" si="3"/>
        <v>515</v>
      </c>
      <c r="R89" s="110"/>
    </row>
    <row r="90" spans="1:18">
      <c r="A90" s="125" t="s">
        <v>1928</v>
      </c>
      <c r="B90" s="110">
        <f>'[7]Populated Form 20'!B90</f>
        <v>129</v>
      </c>
      <c r="C90" s="110">
        <f>'[7]Populated Form 20'!C90</f>
        <v>306</v>
      </c>
      <c r="D90" s="110">
        <f>'[7]Populated Form 20'!D90</f>
        <v>44</v>
      </c>
      <c r="E90" s="110">
        <f>'[7]Populated Form 20'!E90</f>
        <v>4</v>
      </c>
      <c r="F90" s="110">
        <f>'[7]Populated Form 20'!F90</f>
        <v>9</v>
      </c>
      <c r="G90" s="110">
        <f>'[7]Populated Form 20'!G90</f>
        <v>0</v>
      </c>
      <c r="H90" s="110">
        <f>'[7]Populated Form 20'!H90</f>
        <v>0</v>
      </c>
      <c r="I90" s="110">
        <f>'[7]Populated Form 20'!I90</f>
        <v>0</v>
      </c>
      <c r="J90" s="110">
        <f>'[7]Populated Form 20'!J90</f>
        <v>0</v>
      </c>
      <c r="K90" s="110">
        <f>'[7]Populated Form 20'!K90</f>
        <v>1</v>
      </c>
      <c r="L90" s="110">
        <f>'[7]Populated Form 20'!L90</f>
        <v>1</v>
      </c>
      <c r="M90" s="110">
        <f>'[7]Populated Form 20'!M90</f>
        <v>3</v>
      </c>
      <c r="N90" s="110">
        <f t="shared" si="2"/>
        <v>497</v>
      </c>
      <c r="O90" s="110"/>
      <c r="P90" s="110">
        <f>'[7]Populated Form 20'!N90</f>
        <v>5</v>
      </c>
      <c r="Q90" s="110">
        <f t="shared" si="3"/>
        <v>502</v>
      </c>
      <c r="R90" s="110"/>
    </row>
    <row r="91" spans="1:18">
      <c r="A91" s="125" t="s">
        <v>1929</v>
      </c>
      <c r="B91" s="110">
        <f>'[7]Populated Form 20'!B91</f>
        <v>34</v>
      </c>
      <c r="C91" s="110">
        <f>'[7]Populated Form 20'!C91</f>
        <v>415</v>
      </c>
      <c r="D91" s="110">
        <f>'[7]Populated Form 20'!D91</f>
        <v>138</v>
      </c>
      <c r="E91" s="110">
        <f>'[7]Populated Form 20'!E91</f>
        <v>7</v>
      </c>
      <c r="F91" s="110">
        <f>'[7]Populated Form 20'!F91</f>
        <v>114</v>
      </c>
      <c r="G91" s="110">
        <f>'[7]Populated Form 20'!G91</f>
        <v>4</v>
      </c>
      <c r="H91" s="110">
        <f>'[7]Populated Form 20'!H91</f>
        <v>0</v>
      </c>
      <c r="I91" s="110">
        <f>'[7]Populated Form 20'!I91</f>
        <v>1</v>
      </c>
      <c r="J91" s="110">
        <f>'[7]Populated Form 20'!J91</f>
        <v>2</v>
      </c>
      <c r="K91" s="110">
        <f>'[7]Populated Form 20'!K91</f>
        <v>1</v>
      </c>
      <c r="L91" s="110">
        <f>'[7]Populated Form 20'!L91</f>
        <v>1</v>
      </c>
      <c r="M91" s="110">
        <f>'[7]Populated Form 20'!M91</f>
        <v>3</v>
      </c>
      <c r="N91" s="110">
        <f t="shared" si="2"/>
        <v>720</v>
      </c>
      <c r="O91" s="110"/>
      <c r="P91" s="110">
        <f>'[7]Populated Form 20'!N91</f>
        <v>11</v>
      </c>
      <c r="Q91" s="110">
        <f t="shared" si="3"/>
        <v>731</v>
      </c>
      <c r="R91" s="110"/>
    </row>
    <row r="92" spans="1:18">
      <c r="A92" s="125" t="s">
        <v>1930</v>
      </c>
      <c r="B92" s="110">
        <f>'[7]Populated Form 20'!B92</f>
        <v>24</v>
      </c>
      <c r="C92" s="110">
        <f>'[7]Populated Form 20'!C92</f>
        <v>341</v>
      </c>
      <c r="D92" s="110">
        <f>'[7]Populated Form 20'!D92</f>
        <v>185</v>
      </c>
      <c r="E92" s="110">
        <f>'[7]Populated Form 20'!E92</f>
        <v>4</v>
      </c>
      <c r="F92" s="110">
        <f>'[7]Populated Form 20'!F92</f>
        <v>27</v>
      </c>
      <c r="G92" s="110">
        <f>'[7]Populated Form 20'!G92</f>
        <v>1</v>
      </c>
      <c r="H92" s="110">
        <f>'[7]Populated Form 20'!H92</f>
        <v>1</v>
      </c>
      <c r="I92" s="110">
        <f>'[7]Populated Form 20'!I92</f>
        <v>1</v>
      </c>
      <c r="J92" s="110">
        <f>'[7]Populated Form 20'!J92</f>
        <v>1</v>
      </c>
      <c r="K92" s="110">
        <f>'[7]Populated Form 20'!K92</f>
        <v>0</v>
      </c>
      <c r="L92" s="110">
        <f>'[7]Populated Form 20'!L92</f>
        <v>3</v>
      </c>
      <c r="M92" s="110">
        <f>'[7]Populated Form 20'!M92</f>
        <v>4</v>
      </c>
      <c r="N92" s="110">
        <f t="shared" si="2"/>
        <v>592</v>
      </c>
      <c r="O92" s="110"/>
      <c r="P92" s="110">
        <f>'[7]Populated Form 20'!N92</f>
        <v>5</v>
      </c>
      <c r="Q92" s="110">
        <f t="shared" si="3"/>
        <v>597</v>
      </c>
      <c r="R92" s="110"/>
    </row>
    <row r="93" spans="1:18">
      <c r="A93" s="125" t="s">
        <v>1931</v>
      </c>
      <c r="B93" s="110">
        <f>'[7]Populated Form 20'!B93</f>
        <v>4</v>
      </c>
      <c r="C93" s="110">
        <f>'[7]Populated Form 20'!C93</f>
        <v>499</v>
      </c>
      <c r="D93" s="110">
        <f>'[7]Populated Form 20'!D93</f>
        <v>73</v>
      </c>
      <c r="E93" s="110">
        <f>'[7]Populated Form 20'!E93</f>
        <v>7</v>
      </c>
      <c r="F93" s="110">
        <f>'[7]Populated Form 20'!F93</f>
        <v>9</v>
      </c>
      <c r="G93" s="110">
        <f>'[7]Populated Form 20'!G93</f>
        <v>1</v>
      </c>
      <c r="H93" s="110">
        <f>'[7]Populated Form 20'!H93</f>
        <v>2</v>
      </c>
      <c r="I93" s="110">
        <f>'[7]Populated Form 20'!I93</f>
        <v>1</v>
      </c>
      <c r="J93" s="110">
        <f>'[7]Populated Form 20'!J93</f>
        <v>0</v>
      </c>
      <c r="K93" s="110">
        <f>'[7]Populated Form 20'!K93</f>
        <v>0</v>
      </c>
      <c r="L93" s="110">
        <f>'[7]Populated Form 20'!L93</f>
        <v>0</v>
      </c>
      <c r="M93" s="110">
        <f>'[7]Populated Form 20'!M93</f>
        <v>3</v>
      </c>
      <c r="N93" s="110">
        <f t="shared" si="2"/>
        <v>599</v>
      </c>
      <c r="O93" s="110"/>
      <c r="P93" s="110">
        <f>'[7]Populated Form 20'!N93</f>
        <v>3</v>
      </c>
      <c r="Q93" s="110">
        <f t="shared" si="3"/>
        <v>602</v>
      </c>
      <c r="R93" s="110"/>
    </row>
    <row r="94" spans="1:18">
      <c r="A94" s="125" t="s">
        <v>1932</v>
      </c>
      <c r="B94" s="110">
        <f>'[7]Populated Form 20'!B94</f>
        <v>12</v>
      </c>
      <c r="C94" s="110">
        <f>'[7]Populated Form 20'!C94</f>
        <v>439</v>
      </c>
      <c r="D94" s="110">
        <f>'[7]Populated Form 20'!D94</f>
        <v>101</v>
      </c>
      <c r="E94" s="110">
        <f>'[7]Populated Form 20'!E94</f>
        <v>1</v>
      </c>
      <c r="F94" s="110">
        <f>'[7]Populated Form 20'!F94</f>
        <v>25</v>
      </c>
      <c r="G94" s="110">
        <f>'[7]Populated Form 20'!G94</f>
        <v>0</v>
      </c>
      <c r="H94" s="110">
        <f>'[7]Populated Form 20'!H94</f>
        <v>0</v>
      </c>
      <c r="I94" s="110">
        <f>'[7]Populated Form 20'!I94</f>
        <v>2</v>
      </c>
      <c r="J94" s="110">
        <f>'[7]Populated Form 20'!J94</f>
        <v>0</v>
      </c>
      <c r="K94" s="110">
        <f>'[7]Populated Form 20'!K94</f>
        <v>0</v>
      </c>
      <c r="L94" s="110">
        <f>'[7]Populated Form 20'!L94</f>
        <v>1</v>
      </c>
      <c r="M94" s="110">
        <f>'[7]Populated Form 20'!M94</f>
        <v>0</v>
      </c>
      <c r="N94" s="110">
        <f t="shared" si="2"/>
        <v>581</v>
      </c>
      <c r="O94" s="110"/>
      <c r="P94" s="110">
        <f>'[7]Populated Form 20'!N94</f>
        <v>2</v>
      </c>
      <c r="Q94" s="110">
        <f t="shared" si="3"/>
        <v>583</v>
      </c>
      <c r="R94" s="110"/>
    </row>
    <row r="95" spans="1:18">
      <c r="A95" s="125" t="s">
        <v>1933</v>
      </c>
      <c r="B95" s="110">
        <f>'[7]Populated Form 20'!B95</f>
        <v>17</v>
      </c>
      <c r="C95" s="110">
        <f>'[7]Populated Form 20'!C95</f>
        <v>283</v>
      </c>
      <c r="D95" s="110">
        <f>'[7]Populated Form 20'!D95</f>
        <v>268</v>
      </c>
      <c r="E95" s="110">
        <f>'[7]Populated Form 20'!E95</f>
        <v>3</v>
      </c>
      <c r="F95" s="110">
        <f>'[7]Populated Form 20'!F95</f>
        <v>16</v>
      </c>
      <c r="G95" s="110">
        <f>'[7]Populated Form 20'!G95</f>
        <v>0</v>
      </c>
      <c r="H95" s="110">
        <f>'[7]Populated Form 20'!H95</f>
        <v>1</v>
      </c>
      <c r="I95" s="110">
        <f>'[7]Populated Form 20'!I95</f>
        <v>0</v>
      </c>
      <c r="J95" s="110">
        <f>'[7]Populated Form 20'!J95</f>
        <v>1</v>
      </c>
      <c r="K95" s="110">
        <f>'[7]Populated Form 20'!K95</f>
        <v>0</v>
      </c>
      <c r="L95" s="110">
        <f>'[7]Populated Form 20'!L95</f>
        <v>0</v>
      </c>
      <c r="M95" s="110">
        <f>'[7]Populated Form 20'!M95</f>
        <v>0</v>
      </c>
      <c r="N95" s="110">
        <f t="shared" si="2"/>
        <v>589</v>
      </c>
      <c r="O95" s="110"/>
      <c r="P95" s="110">
        <f>'[7]Populated Form 20'!N95</f>
        <v>2</v>
      </c>
      <c r="Q95" s="110">
        <f t="shared" si="3"/>
        <v>591</v>
      </c>
      <c r="R95" s="110"/>
    </row>
    <row r="96" spans="1:18">
      <c r="A96" s="125" t="s">
        <v>1934</v>
      </c>
      <c r="B96" s="110">
        <f>'[7]Populated Form 20'!B96</f>
        <v>4</v>
      </c>
      <c r="C96" s="110">
        <f>'[7]Populated Form 20'!C96</f>
        <v>394</v>
      </c>
      <c r="D96" s="110">
        <f>'[7]Populated Form 20'!D96</f>
        <v>116</v>
      </c>
      <c r="E96" s="110">
        <f>'[7]Populated Form 20'!E96</f>
        <v>1</v>
      </c>
      <c r="F96" s="110">
        <f>'[7]Populated Form 20'!F96</f>
        <v>6</v>
      </c>
      <c r="G96" s="110">
        <f>'[7]Populated Form 20'!G96</f>
        <v>1</v>
      </c>
      <c r="H96" s="110">
        <f>'[7]Populated Form 20'!H96</f>
        <v>2</v>
      </c>
      <c r="I96" s="110">
        <f>'[7]Populated Form 20'!I96</f>
        <v>0</v>
      </c>
      <c r="J96" s="110">
        <f>'[7]Populated Form 20'!J96</f>
        <v>0</v>
      </c>
      <c r="K96" s="110">
        <f>'[7]Populated Form 20'!K96</f>
        <v>0</v>
      </c>
      <c r="L96" s="110">
        <f>'[7]Populated Form 20'!L96</f>
        <v>0</v>
      </c>
      <c r="M96" s="110">
        <f>'[7]Populated Form 20'!M96</f>
        <v>2</v>
      </c>
      <c r="N96" s="110">
        <f t="shared" si="2"/>
        <v>526</v>
      </c>
      <c r="O96" s="110"/>
      <c r="P96" s="110">
        <f>'[7]Populated Form 20'!N96</f>
        <v>0</v>
      </c>
      <c r="Q96" s="110">
        <f t="shared" si="3"/>
        <v>526</v>
      </c>
      <c r="R96" s="110"/>
    </row>
    <row r="97" spans="1:18">
      <c r="A97" s="125" t="s">
        <v>1935</v>
      </c>
      <c r="B97" s="110">
        <f>'[7]Populated Form 20'!B97</f>
        <v>37</v>
      </c>
      <c r="C97" s="110">
        <f>'[7]Populated Form 20'!C97</f>
        <v>707</v>
      </c>
      <c r="D97" s="110">
        <f>'[7]Populated Form 20'!D97</f>
        <v>81</v>
      </c>
      <c r="E97" s="110">
        <f>'[7]Populated Form 20'!E97</f>
        <v>1</v>
      </c>
      <c r="F97" s="110">
        <f>'[7]Populated Form 20'!F97</f>
        <v>29</v>
      </c>
      <c r="G97" s="110">
        <f>'[7]Populated Form 20'!G97</f>
        <v>3</v>
      </c>
      <c r="H97" s="110">
        <f>'[7]Populated Form 20'!H97</f>
        <v>1</v>
      </c>
      <c r="I97" s="110">
        <f>'[7]Populated Form 20'!I97</f>
        <v>1</v>
      </c>
      <c r="J97" s="110">
        <f>'[7]Populated Form 20'!J97</f>
        <v>0</v>
      </c>
      <c r="K97" s="110">
        <f>'[7]Populated Form 20'!K97</f>
        <v>0</v>
      </c>
      <c r="L97" s="110">
        <f>'[7]Populated Form 20'!L97</f>
        <v>0</v>
      </c>
      <c r="M97" s="110">
        <f>'[7]Populated Form 20'!M97</f>
        <v>8</v>
      </c>
      <c r="N97" s="110">
        <f t="shared" si="2"/>
        <v>868</v>
      </c>
      <c r="O97" s="110"/>
      <c r="P97" s="110">
        <f>'[7]Populated Form 20'!N97</f>
        <v>4</v>
      </c>
      <c r="Q97" s="110">
        <f t="shared" si="3"/>
        <v>872</v>
      </c>
      <c r="R97" s="110"/>
    </row>
    <row r="98" spans="1:18" ht="30">
      <c r="A98" s="125" t="s">
        <v>1936</v>
      </c>
      <c r="B98" s="110">
        <f>'[7]Populated Form 20'!B98</f>
        <v>9</v>
      </c>
      <c r="C98" s="110">
        <f>'[7]Populated Form 20'!C98</f>
        <v>376</v>
      </c>
      <c r="D98" s="110">
        <f>'[7]Populated Form 20'!D98</f>
        <v>22</v>
      </c>
      <c r="E98" s="110">
        <f>'[7]Populated Form 20'!E98</f>
        <v>1</v>
      </c>
      <c r="F98" s="110">
        <f>'[7]Populated Form 20'!F98</f>
        <v>21</v>
      </c>
      <c r="G98" s="110">
        <f>'[7]Populated Form 20'!G98</f>
        <v>0</v>
      </c>
      <c r="H98" s="110">
        <f>'[7]Populated Form 20'!H98</f>
        <v>1</v>
      </c>
      <c r="I98" s="110">
        <f>'[7]Populated Form 20'!I98</f>
        <v>0</v>
      </c>
      <c r="J98" s="110">
        <f>'[7]Populated Form 20'!J98</f>
        <v>1</v>
      </c>
      <c r="K98" s="110">
        <f>'[7]Populated Form 20'!K98</f>
        <v>0</v>
      </c>
      <c r="L98" s="110">
        <f>'[7]Populated Form 20'!L98</f>
        <v>0</v>
      </c>
      <c r="M98" s="110">
        <f>'[7]Populated Form 20'!M98</f>
        <v>0</v>
      </c>
      <c r="N98" s="110">
        <f t="shared" si="2"/>
        <v>431</v>
      </c>
      <c r="O98" s="110"/>
      <c r="P98" s="110">
        <f>'[7]Populated Form 20'!N98</f>
        <v>1</v>
      </c>
      <c r="Q98" s="110">
        <f t="shared" si="3"/>
        <v>432</v>
      </c>
      <c r="R98" s="110"/>
    </row>
    <row r="99" spans="1:18" ht="30">
      <c r="A99" s="125" t="s">
        <v>1937</v>
      </c>
      <c r="B99" s="110">
        <f>'[7]Populated Form 20'!B99</f>
        <v>33</v>
      </c>
      <c r="C99" s="110">
        <f>'[7]Populated Form 20'!C99</f>
        <v>521</v>
      </c>
      <c r="D99" s="110">
        <f>'[7]Populated Form 20'!D99</f>
        <v>21</v>
      </c>
      <c r="E99" s="110">
        <f>'[7]Populated Form 20'!E99</f>
        <v>1</v>
      </c>
      <c r="F99" s="110">
        <f>'[7]Populated Form 20'!F99</f>
        <v>150</v>
      </c>
      <c r="G99" s="110">
        <f>'[7]Populated Form 20'!G99</f>
        <v>0</v>
      </c>
      <c r="H99" s="110">
        <f>'[7]Populated Form 20'!H99</f>
        <v>1</v>
      </c>
      <c r="I99" s="110">
        <f>'[7]Populated Form 20'!I99</f>
        <v>0</v>
      </c>
      <c r="J99" s="110">
        <f>'[7]Populated Form 20'!J99</f>
        <v>0</v>
      </c>
      <c r="K99" s="110">
        <f>'[7]Populated Form 20'!K99</f>
        <v>0</v>
      </c>
      <c r="L99" s="110">
        <f>'[7]Populated Form 20'!L99</f>
        <v>0</v>
      </c>
      <c r="M99" s="110">
        <f>'[7]Populated Form 20'!M99</f>
        <v>0</v>
      </c>
      <c r="N99" s="110">
        <f t="shared" si="2"/>
        <v>727</v>
      </c>
      <c r="O99" s="110"/>
      <c r="P99" s="110">
        <f>'[7]Populated Form 20'!N99</f>
        <v>1</v>
      </c>
      <c r="Q99" s="110">
        <f t="shared" si="3"/>
        <v>728</v>
      </c>
      <c r="R99" s="110"/>
    </row>
    <row r="100" spans="1:18" ht="30">
      <c r="A100" s="125" t="s">
        <v>1938</v>
      </c>
      <c r="B100" s="110">
        <f>'[7]Populated Form 20'!B100</f>
        <v>26</v>
      </c>
      <c r="C100" s="110">
        <f>'[7]Populated Form 20'!C100</f>
        <v>405</v>
      </c>
      <c r="D100" s="110">
        <f>'[7]Populated Form 20'!D100</f>
        <v>131</v>
      </c>
      <c r="E100" s="110">
        <f>'[7]Populated Form 20'!E100</f>
        <v>5</v>
      </c>
      <c r="F100" s="110">
        <f>'[7]Populated Form 20'!F100</f>
        <v>45</v>
      </c>
      <c r="G100" s="110">
        <f>'[7]Populated Form 20'!G100</f>
        <v>1</v>
      </c>
      <c r="H100" s="110">
        <f>'[7]Populated Form 20'!H100</f>
        <v>0</v>
      </c>
      <c r="I100" s="110">
        <f>'[7]Populated Form 20'!I100</f>
        <v>1</v>
      </c>
      <c r="J100" s="110">
        <f>'[7]Populated Form 20'!J100</f>
        <v>0</v>
      </c>
      <c r="K100" s="110">
        <f>'[7]Populated Form 20'!K100</f>
        <v>1</v>
      </c>
      <c r="L100" s="110">
        <f>'[7]Populated Form 20'!L100</f>
        <v>4</v>
      </c>
      <c r="M100" s="110">
        <f>'[7]Populated Form 20'!M100</f>
        <v>0</v>
      </c>
      <c r="N100" s="110">
        <f t="shared" si="2"/>
        <v>619</v>
      </c>
      <c r="O100" s="110"/>
      <c r="P100" s="110">
        <f>'[7]Populated Form 20'!N100</f>
        <v>3</v>
      </c>
      <c r="Q100" s="110">
        <f t="shared" si="3"/>
        <v>622</v>
      </c>
      <c r="R100" s="110"/>
    </row>
    <row r="101" spans="1:18">
      <c r="A101" s="125" t="s">
        <v>1939</v>
      </c>
      <c r="B101" s="110">
        <f>'[7]Populated Form 20'!B101</f>
        <v>37</v>
      </c>
      <c r="C101" s="110">
        <f>'[7]Populated Form 20'!C101</f>
        <v>540</v>
      </c>
      <c r="D101" s="110">
        <f>'[7]Populated Form 20'!D101</f>
        <v>73</v>
      </c>
      <c r="E101" s="110">
        <f>'[7]Populated Form 20'!E101</f>
        <v>2</v>
      </c>
      <c r="F101" s="110">
        <f>'[7]Populated Form 20'!F101</f>
        <v>43</v>
      </c>
      <c r="G101" s="110">
        <f>'[7]Populated Form 20'!G101</f>
        <v>1</v>
      </c>
      <c r="H101" s="110">
        <f>'[7]Populated Form 20'!H101</f>
        <v>0</v>
      </c>
      <c r="I101" s="110">
        <f>'[7]Populated Form 20'!I101</f>
        <v>0</v>
      </c>
      <c r="J101" s="110">
        <f>'[7]Populated Form 20'!J101</f>
        <v>1</v>
      </c>
      <c r="K101" s="110">
        <f>'[7]Populated Form 20'!K101</f>
        <v>0</v>
      </c>
      <c r="L101" s="110">
        <f>'[7]Populated Form 20'!L101</f>
        <v>0</v>
      </c>
      <c r="M101" s="110">
        <f>'[7]Populated Form 20'!M101</f>
        <v>1</v>
      </c>
      <c r="N101" s="110">
        <f t="shared" si="2"/>
        <v>698</v>
      </c>
      <c r="O101" s="110"/>
      <c r="P101" s="110">
        <f>'[7]Populated Form 20'!N101</f>
        <v>6</v>
      </c>
      <c r="Q101" s="110">
        <f t="shared" si="3"/>
        <v>704</v>
      </c>
      <c r="R101" s="110"/>
    </row>
    <row r="102" spans="1:18">
      <c r="A102" s="125" t="s">
        <v>1940</v>
      </c>
      <c r="B102" s="110">
        <f>'[7]Populated Form 20'!B102</f>
        <v>20</v>
      </c>
      <c r="C102" s="110">
        <f>'[7]Populated Form 20'!C102</f>
        <v>468</v>
      </c>
      <c r="D102" s="110">
        <f>'[7]Populated Form 20'!D102</f>
        <v>109</v>
      </c>
      <c r="E102" s="110">
        <f>'[7]Populated Form 20'!E102</f>
        <v>0</v>
      </c>
      <c r="F102" s="110">
        <f>'[7]Populated Form 20'!F102</f>
        <v>35</v>
      </c>
      <c r="G102" s="110">
        <f>'[7]Populated Form 20'!G102</f>
        <v>1</v>
      </c>
      <c r="H102" s="110">
        <f>'[7]Populated Form 20'!H102</f>
        <v>0</v>
      </c>
      <c r="I102" s="110">
        <f>'[7]Populated Form 20'!I102</f>
        <v>0</v>
      </c>
      <c r="J102" s="110">
        <f>'[7]Populated Form 20'!J102</f>
        <v>0</v>
      </c>
      <c r="K102" s="110">
        <f>'[7]Populated Form 20'!K102</f>
        <v>1</v>
      </c>
      <c r="L102" s="110">
        <f>'[7]Populated Form 20'!L102</f>
        <v>3</v>
      </c>
      <c r="M102" s="110">
        <f>'[7]Populated Form 20'!M102</f>
        <v>1</v>
      </c>
      <c r="N102" s="110">
        <f t="shared" si="2"/>
        <v>638</v>
      </c>
      <c r="O102" s="110"/>
      <c r="P102" s="110">
        <f>'[7]Populated Form 20'!N102</f>
        <v>2</v>
      </c>
      <c r="Q102" s="110">
        <f t="shared" si="3"/>
        <v>640</v>
      </c>
      <c r="R102" s="110"/>
    </row>
    <row r="103" spans="1:18" ht="30">
      <c r="A103" s="125" t="s">
        <v>1941</v>
      </c>
      <c r="B103" s="110">
        <f>'[7]Populated Form 20'!B103</f>
        <v>45</v>
      </c>
      <c r="C103" s="110">
        <f>'[7]Populated Form 20'!C103</f>
        <v>434</v>
      </c>
      <c r="D103" s="110">
        <f>'[7]Populated Form 20'!D103</f>
        <v>78</v>
      </c>
      <c r="E103" s="110">
        <f>'[7]Populated Form 20'!E103</f>
        <v>4</v>
      </c>
      <c r="F103" s="110">
        <f>'[7]Populated Form 20'!F103</f>
        <v>14</v>
      </c>
      <c r="G103" s="110">
        <f>'[7]Populated Form 20'!G103</f>
        <v>0</v>
      </c>
      <c r="H103" s="110">
        <f>'[7]Populated Form 20'!H103</f>
        <v>0</v>
      </c>
      <c r="I103" s="110">
        <f>'[7]Populated Form 20'!I103</f>
        <v>0</v>
      </c>
      <c r="J103" s="110">
        <f>'[7]Populated Form 20'!J103</f>
        <v>0</v>
      </c>
      <c r="K103" s="110">
        <f>'[7]Populated Form 20'!K103</f>
        <v>0</v>
      </c>
      <c r="L103" s="110">
        <f>'[7]Populated Form 20'!L103</f>
        <v>0</v>
      </c>
      <c r="M103" s="110">
        <f>'[7]Populated Form 20'!M103</f>
        <v>0</v>
      </c>
      <c r="N103" s="110">
        <f t="shared" si="2"/>
        <v>575</v>
      </c>
      <c r="O103" s="110"/>
      <c r="P103" s="110">
        <f>'[7]Populated Form 20'!N103</f>
        <v>3</v>
      </c>
      <c r="Q103" s="110">
        <f t="shared" si="3"/>
        <v>578</v>
      </c>
      <c r="R103" s="110"/>
    </row>
    <row r="104" spans="1:18" ht="30">
      <c r="A104" s="125" t="s">
        <v>1942</v>
      </c>
      <c r="B104" s="110">
        <f>'[7]Populated Form 20'!B104</f>
        <v>5</v>
      </c>
      <c r="C104" s="110">
        <f>'[7]Populated Form 20'!C104</f>
        <v>429</v>
      </c>
      <c r="D104" s="110">
        <f>'[7]Populated Form 20'!D104</f>
        <v>35</v>
      </c>
      <c r="E104" s="110">
        <f>'[7]Populated Form 20'!E104</f>
        <v>0</v>
      </c>
      <c r="F104" s="110">
        <f>'[7]Populated Form 20'!F104</f>
        <v>8</v>
      </c>
      <c r="G104" s="110">
        <f>'[7]Populated Form 20'!G104</f>
        <v>0</v>
      </c>
      <c r="H104" s="110">
        <f>'[7]Populated Form 20'!H104</f>
        <v>0</v>
      </c>
      <c r="I104" s="110">
        <f>'[7]Populated Form 20'!I104</f>
        <v>0</v>
      </c>
      <c r="J104" s="110">
        <f>'[7]Populated Form 20'!J104</f>
        <v>0</v>
      </c>
      <c r="K104" s="110">
        <f>'[7]Populated Form 20'!K104</f>
        <v>0</v>
      </c>
      <c r="L104" s="110">
        <f>'[7]Populated Form 20'!L104</f>
        <v>1</v>
      </c>
      <c r="M104" s="110">
        <f>'[7]Populated Form 20'!M104</f>
        <v>0</v>
      </c>
      <c r="N104" s="110">
        <f t="shared" si="2"/>
        <v>478</v>
      </c>
      <c r="O104" s="110"/>
      <c r="P104" s="110">
        <f>'[7]Populated Form 20'!N104</f>
        <v>1</v>
      </c>
      <c r="Q104" s="110">
        <f t="shared" si="3"/>
        <v>479</v>
      </c>
      <c r="R104" s="110"/>
    </row>
    <row r="105" spans="1:18" ht="30">
      <c r="A105" s="125" t="s">
        <v>1943</v>
      </c>
      <c r="B105" s="110">
        <f>'[7]Populated Form 20'!B105</f>
        <v>29</v>
      </c>
      <c r="C105" s="110">
        <f>'[7]Populated Form 20'!C105</f>
        <v>770</v>
      </c>
      <c r="D105" s="110">
        <f>'[7]Populated Form 20'!D105</f>
        <v>48</v>
      </c>
      <c r="E105" s="110">
        <f>'[7]Populated Form 20'!E105</f>
        <v>1</v>
      </c>
      <c r="F105" s="110">
        <f>'[7]Populated Form 20'!F105</f>
        <v>16</v>
      </c>
      <c r="G105" s="110">
        <f>'[7]Populated Form 20'!G105</f>
        <v>0</v>
      </c>
      <c r="H105" s="110">
        <f>'[7]Populated Form 20'!H105</f>
        <v>0</v>
      </c>
      <c r="I105" s="110">
        <f>'[7]Populated Form 20'!I105</f>
        <v>0</v>
      </c>
      <c r="J105" s="110">
        <f>'[7]Populated Form 20'!J105</f>
        <v>0</v>
      </c>
      <c r="K105" s="110">
        <f>'[7]Populated Form 20'!K105</f>
        <v>0</v>
      </c>
      <c r="L105" s="110">
        <f>'[7]Populated Form 20'!L105</f>
        <v>0</v>
      </c>
      <c r="M105" s="110">
        <f>'[7]Populated Form 20'!M105</f>
        <v>4</v>
      </c>
      <c r="N105" s="110">
        <f t="shared" si="2"/>
        <v>868</v>
      </c>
      <c r="O105" s="110"/>
      <c r="P105" s="110">
        <f>'[7]Populated Form 20'!N105</f>
        <v>3</v>
      </c>
      <c r="Q105" s="110">
        <f t="shared" si="3"/>
        <v>871</v>
      </c>
      <c r="R105" s="110"/>
    </row>
    <row r="106" spans="1:18" ht="30">
      <c r="A106" s="125" t="s">
        <v>1944</v>
      </c>
      <c r="B106" s="110">
        <f>'[7]Populated Form 20'!B106</f>
        <v>84</v>
      </c>
      <c r="C106" s="110">
        <f>'[7]Populated Form 20'!C106</f>
        <v>376</v>
      </c>
      <c r="D106" s="110">
        <f>'[7]Populated Form 20'!D106</f>
        <v>131</v>
      </c>
      <c r="E106" s="110">
        <f>'[7]Populated Form 20'!E106</f>
        <v>2</v>
      </c>
      <c r="F106" s="110">
        <f>'[7]Populated Form 20'!F106</f>
        <v>15</v>
      </c>
      <c r="G106" s="110">
        <f>'[7]Populated Form 20'!G106</f>
        <v>0</v>
      </c>
      <c r="H106" s="110">
        <f>'[7]Populated Form 20'!H106</f>
        <v>0</v>
      </c>
      <c r="I106" s="110">
        <f>'[7]Populated Form 20'!I106</f>
        <v>0</v>
      </c>
      <c r="J106" s="110">
        <f>'[7]Populated Form 20'!J106</f>
        <v>0</v>
      </c>
      <c r="K106" s="110">
        <f>'[7]Populated Form 20'!K106</f>
        <v>0</v>
      </c>
      <c r="L106" s="110">
        <f>'[7]Populated Form 20'!L106</f>
        <v>3</v>
      </c>
      <c r="M106" s="110">
        <f>'[7]Populated Form 20'!M106</f>
        <v>1</v>
      </c>
      <c r="N106" s="110">
        <f t="shared" si="2"/>
        <v>612</v>
      </c>
      <c r="O106" s="110"/>
      <c r="P106" s="110">
        <f>'[7]Populated Form 20'!N106</f>
        <v>1</v>
      </c>
      <c r="Q106" s="110">
        <f t="shared" si="3"/>
        <v>613</v>
      </c>
      <c r="R106" s="110"/>
    </row>
    <row r="107" spans="1:18" ht="30">
      <c r="A107" s="125" t="s">
        <v>1945</v>
      </c>
      <c r="B107" s="110">
        <f>'[7]Populated Form 20'!B107</f>
        <v>62</v>
      </c>
      <c r="C107" s="110">
        <f>'[7]Populated Form 20'!C107</f>
        <v>442</v>
      </c>
      <c r="D107" s="110">
        <f>'[7]Populated Form 20'!D107</f>
        <v>34</v>
      </c>
      <c r="E107" s="110">
        <f>'[7]Populated Form 20'!E107</f>
        <v>1</v>
      </c>
      <c r="F107" s="110">
        <f>'[7]Populated Form 20'!F107</f>
        <v>30</v>
      </c>
      <c r="G107" s="110">
        <f>'[7]Populated Form 20'!G107</f>
        <v>0</v>
      </c>
      <c r="H107" s="110">
        <f>'[7]Populated Form 20'!H107</f>
        <v>0</v>
      </c>
      <c r="I107" s="110">
        <f>'[7]Populated Form 20'!I107</f>
        <v>0</v>
      </c>
      <c r="J107" s="110">
        <f>'[7]Populated Form 20'!J107</f>
        <v>0</v>
      </c>
      <c r="K107" s="110">
        <f>'[7]Populated Form 20'!K107</f>
        <v>0</v>
      </c>
      <c r="L107" s="110">
        <f>'[7]Populated Form 20'!L107</f>
        <v>1</v>
      </c>
      <c r="M107" s="110">
        <f>'[7]Populated Form 20'!M107</f>
        <v>0</v>
      </c>
      <c r="N107" s="110">
        <f t="shared" si="2"/>
        <v>570</v>
      </c>
      <c r="O107" s="110"/>
      <c r="P107" s="110">
        <f>'[7]Populated Form 20'!N107</f>
        <v>4</v>
      </c>
      <c r="Q107" s="110">
        <f t="shared" si="3"/>
        <v>574</v>
      </c>
      <c r="R107" s="110"/>
    </row>
    <row r="108" spans="1:18" ht="30">
      <c r="A108" s="125" t="s">
        <v>1946</v>
      </c>
      <c r="B108" s="110">
        <f>'[7]Populated Form 20'!B108</f>
        <v>16</v>
      </c>
      <c r="C108" s="110">
        <f>'[7]Populated Form 20'!C108</f>
        <v>634</v>
      </c>
      <c r="D108" s="110">
        <f>'[7]Populated Form 20'!D108</f>
        <v>40</v>
      </c>
      <c r="E108" s="110">
        <f>'[7]Populated Form 20'!E108</f>
        <v>1</v>
      </c>
      <c r="F108" s="110">
        <f>'[7]Populated Form 20'!F108</f>
        <v>26</v>
      </c>
      <c r="G108" s="110">
        <f>'[7]Populated Form 20'!G108</f>
        <v>0</v>
      </c>
      <c r="H108" s="110">
        <f>'[7]Populated Form 20'!H108</f>
        <v>0</v>
      </c>
      <c r="I108" s="110">
        <f>'[7]Populated Form 20'!I108</f>
        <v>0</v>
      </c>
      <c r="J108" s="110">
        <f>'[7]Populated Form 20'!J108</f>
        <v>0</v>
      </c>
      <c r="K108" s="110">
        <f>'[7]Populated Form 20'!K108</f>
        <v>0</v>
      </c>
      <c r="L108" s="110">
        <f>'[7]Populated Form 20'!L108</f>
        <v>1</v>
      </c>
      <c r="M108" s="110">
        <f>'[7]Populated Form 20'!M108</f>
        <v>0</v>
      </c>
      <c r="N108" s="110">
        <f t="shared" si="2"/>
        <v>718</v>
      </c>
      <c r="O108" s="110"/>
      <c r="P108" s="110">
        <f>'[7]Populated Form 20'!N108</f>
        <v>1</v>
      </c>
      <c r="Q108" s="110">
        <f t="shared" si="3"/>
        <v>719</v>
      </c>
      <c r="R108" s="110"/>
    </row>
    <row r="109" spans="1:18" ht="30">
      <c r="A109" s="125" t="s">
        <v>1947</v>
      </c>
      <c r="B109" s="110">
        <f>'[7]Populated Form 20'!B109</f>
        <v>10</v>
      </c>
      <c r="C109" s="110">
        <f>'[7]Populated Form 20'!C109</f>
        <v>372</v>
      </c>
      <c r="D109" s="110">
        <f>'[7]Populated Form 20'!D109</f>
        <v>38</v>
      </c>
      <c r="E109" s="110">
        <f>'[7]Populated Form 20'!E109</f>
        <v>4</v>
      </c>
      <c r="F109" s="110">
        <f>'[7]Populated Form 20'!F109</f>
        <v>14</v>
      </c>
      <c r="G109" s="110">
        <f>'[7]Populated Form 20'!G109</f>
        <v>0</v>
      </c>
      <c r="H109" s="110">
        <f>'[7]Populated Form 20'!H109</f>
        <v>0</v>
      </c>
      <c r="I109" s="110">
        <f>'[7]Populated Form 20'!I109</f>
        <v>0</v>
      </c>
      <c r="J109" s="110">
        <f>'[7]Populated Form 20'!J109</f>
        <v>0</v>
      </c>
      <c r="K109" s="110">
        <f>'[7]Populated Form 20'!K109</f>
        <v>0</v>
      </c>
      <c r="L109" s="110">
        <f>'[7]Populated Form 20'!L109</f>
        <v>0</v>
      </c>
      <c r="M109" s="110">
        <f>'[7]Populated Form 20'!M109</f>
        <v>0</v>
      </c>
      <c r="N109" s="110">
        <f t="shared" si="2"/>
        <v>438</v>
      </c>
      <c r="O109" s="110"/>
      <c r="P109" s="110">
        <f>'[7]Populated Form 20'!N109</f>
        <v>4</v>
      </c>
      <c r="Q109" s="110">
        <f t="shared" si="3"/>
        <v>442</v>
      </c>
      <c r="R109" s="110"/>
    </row>
    <row r="110" spans="1:18">
      <c r="A110" s="125" t="s">
        <v>1948</v>
      </c>
      <c r="B110" s="110">
        <f>'[7]Populated Form 20'!B110</f>
        <v>54</v>
      </c>
      <c r="C110" s="110">
        <f>'[7]Populated Form 20'!C110</f>
        <v>498</v>
      </c>
      <c r="D110" s="110">
        <f>'[7]Populated Form 20'!D110</f>
        <v>235</v>
      </c>
      <c r="E110" s="110">
        <f>'[7]Populated Form 20'!E110</f>
        <v>3</v>
      </c>
      <c r="F110" s="110">
        <f>'[7]Populated Form 20'!F110</f>
        <v>13</v>
      </c>
      <c r="G110" s="110">
        <f>'[7]Populated Form 20'!G110</f>
        <v>0</v>
      </c>
      <c r="H110" s="110">
        <f>'[7]Populated Form 20'!H110</f>
        <v>0</v>
      </c>
      <c r="I110" s="110">
        <f>'[7]Populated Form 20'!I110</f>
        <v>3</v>
      </c>
      <c r="J110" s="110">
        <f>'[7]Populated Form 20'!J110</f>
        <v>2</v>
      </c>
      <c r="K110" s="110">
        <f>'[7]Populated Form 20'!K110</f>
        <v>3</v>
      </c>
      <c r="L110" s="110">
        <f>'[7]Populated Form 20'!L110</f>
        <v>2</v>
      </c>
      <c r="M110" s="110">
        <f>'[7]Populated Form 20'!M110</f>
        <v>4</v>
      </c>
      <c r="N110" s="110">
        <f t="shared" si="2"/>
        <v>817</v>
      </c>
      <c r="O110" s="110"/>
      <c r="P110" s="110">
        <f>'[7]Populated Form 20'!N110</f>
        <v>4</v>
      </c>
      <c r="Q110" s="110">
        <f t="shared" si="3"/>
        <v>821</v>
      </c>
      <c r="R110" s="110"/>
    </row>
    <row r="111" spans="1:18" ht="30">
      <c r="A111" s="125" t="s">
        <v>1949</v>
      </c>
      <c r="B111" s="110">
        <f>'[7]Populated Form 20'!B111</f>
        <v>47</v>
      </c>
      <c r="C111" s="110">
        <f>'[7]Populated Form 20'!C111</f>
        <v>463</v>
      </c>
      <c r="D111" s="110">
        <f>'[7]Populated Form 20'!D111</f>
        <v>66</v>
      </c>
      <c r="E111" s="110">
        <f>'[7]Populated Form 20'!E111</f>
        <v>3</v>
      </c>
      <c r="F111" s="110">
        <f>'[7]Populated Form 20'!F111</f>
        <v>27</v>
      </c>
      <c r="G111" s="110">
        <f>'[7]Populated Form 20'!G111</f>
        <v>0</v>
      </c>
      <c r="H111" s="110">
        <f>'[7]Populated Form 20'!H111</f>
        <v>0</v>
      </c>
      <c r="I111" s="110">
        <f>'[7]Populated Form 20'!I111</f>
        <v>0</v>
      </c>
      <c r="J111" s="110">
        <f>'[7]Populated Form 20'!J111</f>
        <v>0</v>
      </c>
      <c r="K111" s="110">
        <f>'[7]Populated Form 20'!K111</f>
        <v>1</v>
      </c>
      <c r="L111" s="110">
        <f>'[7]Populated Form 20'!L111</f>
        <v>0</v>
      </c>
      <c r="M111" s="110">
        <f>'[7]Populated Form 20'!M111</f>
        <v>0</v>
      </c>
      <c r="N111" s="110">
        <f t="shared" si="2"/>
        <v>607</v>
      </c>
      <c r="O111" s="110"/>
      <c r="P111" s="110">
        <f>'[7]Populated Form 20'!N111</f>
        <v>1</v>
      </c>
      <c r="Q111" s="110">
        <f t="shared" si="3"/>
        <v>608</v>
      </c>
      <c r="R111" s="110"/>
    </row>
    <row r="112" spans="1:18" ht="30">
      <c r="A112" s="125" t="s">
        <v>1950</v>
      </c>
      <c r="B112" s="110">
        <f>'[7]Populated Form 20'!B112</f>
        <v>12</v>
      </c>
      <c r="C112" s="110">
        <f>'[7]Populated Form 20'!C112</f>
        <v>534</v>
      </c>
      <c r="D112" s="110">
        <f>'[7]Populated Form 20'!D112</f>
        <v>44</v>
      </c>
      <c r="E112" s="110">
        <f>'[7]Populated Form 20'!E112</f>
        <v>4</v>
      </c>
      <c r="F112" s="110">
        <f>'[7]Populated Form 20'!F112</f>
        <v>69</v>
      </c>
      <c r="G112" s="110">
        <f>'[7]Populated Form 20'!G112</f>
        <v>0</v>
      </c>
      <c r="H112" s="110">
        <f>'[7]Populated Form 20'!H112</f>
        <v>0</v>
      </c>
      <c r="I112" s="110">
        <f>'[7]Populated Form 20'!I112</f>
        <v>0</v>
      </c>
      <c r="J112" s="110">
        <f>'[7]Populated Form 20'!J112</f>
        <v>1</v>
      </c>
      <c r="K112" s="110">
        <f>'[7]Populated Form 20'!K112</f>
        <v>0</v>
      </c>
      <c r="L112" s="110">
        <f>'[7]Populated Form 20'!L112</f>
        <v>0</v>
      </c>
      <c r="M112" s="110">
        <f>'[7]Populated Form 20'!M112</f>
        <v>2</v>
      </c>
      <c r="N112" s="110">
        <f t="shared" si="2"/>
        <v>666</v>
      </c>
      <c r="O112" s="110"/>
      <c r="P112" s="110">
        <f>'[7]Populated Form 20'!N112</f>
        <v>3</v>
      </c>
      <c r="Q112" s="110">
        <f t="shared" si="3"/>
        <v>669</v>
      </c>
      <c r="R112" s="110"/>
    </row>
    <row r="113" spans="1:18" ht="30">
      <c r="A113" s="125" t="s">
        <v>1951</v>
      </c>
      <c r="B113" s="110">
        <f>'[7]Populated Form 20'!B113</f>
        <v>59</v>
      </c>
      <c r="C113" s="110">
        <f>'[7]Populated Form 20'!C113</f>
        <v>436</v>
      </c>
      <c r="D113" s="110">
        <f>'[7]Populated Form 20'!D113</f>
        <v>54</v>
      </c>
      <c r="E113" s="110">
        <f>'[7]Populated Form 20'!E113</f>
        <v>1</v>
      </c>
      <c r="F113" s="110">
        <f>'[7]Populated Form 20'!F113</f>
        <v>41</v>
      </c>
      <c r="G113" s="110">
        <f>'[7]Populated Form 20'!G113</f>
        <v>1</v>
      </c>
      <c r="H113" s="110">
        <f>'[7]Populated Form 20'!H113</f>
        <v>1</v>
      </c>
      <c r="I113" s="110">
        <f>'[7]Populated Form 20'!I113</f>
        <v>0</v>
      </c>
      <c r="J113" s="110">
        <f>'[7]Populated Form 20'!J113</f>
        <v>1</v>
      </c>
      <c r="K113" s="110">
        <f>'[7]Populated Form 20'!K113</f>
        <v>0</v>
      </c>
      <c r="L113" s="110">
        <f>'[7]Populated Form 20'!L113</f>
        <v>0</v>
      </c>
      <c r="M113" s="110">
        <f>'[7]Populated Form 20'!M113</f>
        <v>1</v>
      </c>
      <c r="N113" s="110">
        <f t="shared" si="2"/>
        <v>595</v>
      </c>
      <c r="O113" s="110"/>
      <c r="P113" s="110">
        <f>'[7]Populated Form 20'!N113</f>
        <v>4</v>
      </c>
      <c r="Q113" s="110">
        <f t="shared" si="3"/>
        <v>599</v>
      </c>
      <c r="R113" s="110"/>
    </row>
    <row r="114" spans="1:18" ht="30">
      <c r="A114" s="125" t="s">
        <v>1952</v>
      </c>
      <c r="B114" s="110">
        <f>'[7]Populated Form 20'!B114</f>
        <v>90</v>
      </c>
      <c r="C114" s="110">
        <f>'[7]Populated Form 20'!C114</f>
        <v>439</v>
      </c>
      <c r="D114" s="110">
        <f>'[7]Populated Form 20'!D114</f>
        <v>24</v>
      </c>
      <c r="E114" s="110">
        <f>'[7]Populated Form 20'!E114</f>
        <v>1</v>
      </c>
      <c r="F114" s="110">
        <f>'[7]Populated Form 20'!F114</f>
        <v>21</v>
      </c>
      <c r="G114" s="110">
        <f>'[7]Populated Form 20'!G114</f>
        <v>0</v>
      </c>
      <c r="H114" s="110">
        <f>'[7]Populated Form 20'!H114</f>
        <v>0</v>
      </c>
      <c r="I114" s="110">
        <f>'[7]Populated Form 20'!I114</f>
        <v>0</v>
      </c>
      <c r="J114" s="110">
        <f>'[7]Populated Form 20'!J114</f>
        <v>1</v>
      </c>
      <c r="K114" s="110">
        <f>'[7]Populated Form 20'!K114</f>
        <v>1</v>
      </c>
      <c r="L114" s="110">
        <f>'[7]Populated Form 20'!L114</f>
        <v>2</v>
      </c>
      <c r="M114" s="110">
        <f>'[7]Populated Form 20'!M114</f>
        <v>3</v>
      </c>
      <c r="N114" s="110">
        <f t="shared" si="2"/>
        <v>582</v>
      </c>
      <c r="O114" s="110"/>
      <c r="P114" s="110">
        <f>'[7]Populated Form 20'!N114</f>
        <v>7</v>
      </c>
      <c r="Q114" s="110">
        <f t="shared" si="3"/>
        <v>589</v>
      </c>
      <c r="R114" s="110"/>
    </row>
    <row r="115" spans="1:18" ht="30">
      <c r="A115" s="125" t="s">
        <v>1953</v>
      </c>
      <c r="B115" s="110">
        <f>'[7]Populated Form 20'!B115</f>
        <v>36</v>
      </c>
      <c r="C115" s="110">
        <f>'[7]Populated Form 20'!C115</f>
        <v>579</v>
      </c>
      <c r="D115" s="110">
        <f>'[7]Populated Form 20'!D115</f>
        <v>50</v>
      </c>
      <c r="E115" s="110">
        <f>'[7]Populated Form 20'!E115</f>
        <v>1</v>
      </c>
      <c r="F115" s="110">
        <f>'[7]Populated Form 20'!F115</f>
        <v>85</v>
      </c>
      <c r="G115" s="110">
        <f>'[7]Populated Form 20'!G115</f>
        <v>1</v>
      </c>
      <c r="H115" s="110">
        <f>'[7]Populated Form 20'!H115</f>
        <v>0</v>
      </c>
      <c r="I115" s="110">
        <f>'[7]Populated Form 20'!I115</f>
        <v>1</v>
      </c>
      <c r="J115" s="110">
        <f>'[7]Populated Form 20'!J115</f>
        <v>0</v>
      </c>
      <c r="K115" s="110">
        <f>'[7]Populated Form 20'!K115</f>
        <v>0</v>
      </c>
      <c r="L115" s="110">
        <f>'[7]Populated Form 20'!L115</f>
        <v>0</v>
      </c>
      <c r="M115" s="110">
        <f>'[7]Populated Form 20'!M115</f>
        <v>2</v>
      </c>
      <c r="N115" s="110">
        <f t="shared" si="2"/>
        <v>755</v>
      </c>
      <c r="O115" s="110"/>
      <c r="P115" s="110">
        <f>'[7]Populated Form 20'!N115</f>
        <v>2</v>
      </c>
      <c r="Q115" s="110">
        <f t="shared" si="3"/>
        <v>757</v>
      </c>
      <c r="R115" s="110"/>
    </row>
    <row r="116" spans="1:18" ht="30">
      <c r="A116" s="125" t="s">
        <v>1954</v>
      </c>
      <c r="B116" s="110">
        <f>'[7]Populated Form 20'!B116</f>
        <v>3</v>
      </c>
      <c r="C116" s="110">
        <f>'[7]Populated Form 20'!C116</f>
        <v>585</v>
      </c>
      <c r="D116" s="110">
        <f>'[7]Populated Form 20'!D116</f>
        <v>36</v>
      </c>
      <c r="E116" s="110">
        <f>'[7]Populated Form 20'!E116</f>
        <v>2</v>
      </c>
      <c r="F116" s="110">
        <f>'[7]Populated Form 20'!F116</f>
        <v>160</v>
      </c>
      <c r="G116" s="110">
        <f>'[7]Populated Form 20'!G116</f>
        <v>0</v>
      </c>
      <c r="H116" s="110">
        <f>'[7]Populated Form 20'!H116</f>
        <v>0</v>
      </c>
      <c r="I116" s="110">
        <f>'[7]Populated Form 20'!I116</f>
        <v>0</v>
      </c>
      <c r="J116" s="110">
        <f>'[7]Populated Form 20'!J116</f>
        <v>1</v>
      </c>
      <c r="K116" s="110">
        <f>'[7]Populated Form 20'!K116</f>
        <v>0</v>
      </c>
      <c r="L116" s="110">
        <f>'[7]Populated Form 20'!L116</f>
        <v>0</v>
      </c>
      <c r="M116" s="110">
        <f>'[7]Populated Form 20'!M116</f>
        <v>0</v>
      </c>
      <c r="N116" s="110">
        <f t="shared" si="2"/>
        <v>787</v>
      </c>
      <c r="O116" s="110"/>
      <c r="P116" s="110">
        <f>'[7]Populated Form 20'!N116</f>
        <v>2</v>
      </c>
      <c r="Q116" s="110">
        <f t="shared" si="3"/>
        <v>789</v>
      </c>
      <c r="R116" s="110"/>
    </row>
    <row r="117" spans="1:18" ht="30">
      <c r="A117" s="125" t="s">
        <v>1955</v>
      </c>
      <c r="B117" s="110">
        <f>'[7]Populated Form 20'!B117</f>
        <v>2</v>
      </c>
      <c r="C117" s="110">
        <f>'[7]Populated Form 20'!C117</f>
        <v>288</v>
      </c>
      <c r="D117" s="110">
        <f>'[7]Populated Form 20'!D117</f>
        <v>18</v>
      </c>
      <c r="E117" s="110">
        <f>'[7]Populated Form 20'!E117</f>
        <v>1</v>
      </c>
      <c r="F117" s="110">
        <f>'[7]Populated Form 20'!F117</f>
        <v>83</v>
      </c>
      <c r="G117" s="110">
        <f>'[7]Populated Form 20'!G117</f>
        <v>1</v>
      </c>
      <c r="H117" s="110">
        <f>'[7]Populated Form 20'!H117</f>
        <v>0</v>
      </c>
      <c r="I117" s="110">
        <f>'[7]Populated Form 20'!I117</f>
        <v>0</v>
      </c>
      <c r="J117" s="110">
        <f>'[7]Populated Form 20'!J117</f>
        <v>0</v>
      </c>
      <c r="K117" s="110">
        <f>'[7]Populated Form 20'!K117</f>
        <v>0</v>
      </c>
      <c r="L117" s="110">
        <f>'[7]Populated Form 20'!L117</f>
        <v>0</v>
      </c>
      <c r="M117" s="110">
        <f>'[7]Populated Form 20'!M117</f>
        <v>1</v>
      </c>
      <c r="N117" s="110">
        <f t="shared" si="2"/>
        <v>394</v>
      </c>
      <c r="O117" s="110"/>
      <c r="P117" s="110">
        <f>'[7]Populated Form 20'!N117</f>
        <v>1</v>
      </c>
      <c r="Q117" s="110">
        <f t="shared" si="3"/>
        <v>395</v>
      </c>
      <c r="R117" s="110"/>
    </row>
    <row r="118" spans="1:18" ht="30">
      <c r="A118" s="125" t="s">
        <v>1956</v>
      </c>
      <c r="B118" s="110">
        <f>'[7]Populated Form 20'!B118</f>
        <v>9</v>
      </c>
      <c r="C118" s="110">
        <f>'[7]Populated Form 20'!C118</f>
        <v>394</v>
      </c>
      <c r="D118" s="110">
        <f>'[7]Populated Form 20'!D118</f>
        <v>35</v>
      </c>
      <c r="E118" s="110">
        <f>'[7]Populated Form 20'!E118</f>
        <v>1</v>
      </c>
      <c r="F118" s="110">
        <f>'[7]Populated Form 20'!F118</f>
        <v>42</v>
      </c>
      <c r="G118" s="110">
        <f>'[7]Populated Form 20'!G118</f>
        <v>3</v>
      </c>
      <c r="H118" s="110">
        <f>'[7]Populated Form 20'!H118</f>
        <v>1</v>
      </c>
      <c r="I118" s="110">
        <f>'[7]Populated Form 20'!I118</f>
        <v>1</v>
      </c>
      <c r="J118" s="110">
        <f>'[7]Populated Form 20'!J118</f>
        <v>0</v>
      </c>
      <c r="K118" s="110">
        <f>'[7]Populated Form 20'!K118</f>
        <v>0</v>
      </c>
      <c r="L118" s="110">
        <f>'[7]Populated Form 20'!L118</f>
        <v>0</v>
      </c>
      <c r="M118" s="110">
        <f>'[7]Populated Form 20'!M118</f>
        <v>1</v>
      </c>
      <c r="N118" s="110">
        <f t="shared" si="2"/>
        <v>487</v>
      </c>
      <c r="O118" s="110"/>
      <c r="P118" s="110">
        <f>'[7]Populated Form 20'!N118</f>
        <v>4</v>
      </c>
      <c r="Q118" s="110">
        <f t="shared" si="3"/>
        <v>491</v>
      </c>
      <c r="R118" s="110"/>
    </row>
    <row r="119" spans="1:18" ht="30">
      <c r="A119" s="125" t="s">
        <v>1957</v>
      </c>
      <c r="B119" s="110">
        <f>'[7]Populated Form 20'!B119</f>
        <v>28</v>
      </c>
      <c r="C119" s="110">
        <f>'[7]Populated Form 20'!C119</f>
        <v>377</v>
      </c>
      <c r="D119" s="110">
        <f>'[7]Populated Form 20'!D119</f>
        <v>91</v>
      </c>
      <c r="E119" s="110">
        <f>'[7]Populated Form 20'!E119</f>
        <v>1</v>
      </c>
      <c r="F119" s="110">
        <f>'[7]Populated Form 20'!F119</f>
        <v>26</v>
      </c>
      <c r="G119" s="110">
        <f>'[7]Populated Form 20'!G119</f>
        <v>0</v>
      </c>
      <c r="H119" s="110">
        <f>'[7]Populated Form 20'!H119</f>
        <v>0</v>
      </c>
      <c r="I119" s="110">
        <f>'[7]Populated Form 20'!I119</f>
        <v>0</v>
      </c>
      <c r="J119" s="110">
        <f>'[7]Populated Form 20'!J119</f>
        <v>0</v>
      </c>
      <c r="K119" s="110">
        <f>'[7]Populated Form 20'!K119</f>
        <v>0</v>
      </c>
      <c r="L119" s="110">
        <f>'[7]Populated Form 20'!L119</f>
        <v>0</v>
      </c>
      <c r="M119" s="110">
        <f>'[7]Populated Form 20'!M119</f>
        <v>0</v>
      </c>
      <c r="N119" s="110">
        <f t="shared" si="2"/>
        <v>523</v>
      </c>
      <c r="O119" s="110"/>
      <c r="P119" s="110">
        <f>'[7]Populated Form 20'!N119</f>
        <v>3</v>
      </c>
      <c r="Q119" s="110">
        <f t="shared" si="3"/>
        <v>526</v>
      </c>
      <c r="R119" s="110"/>
    </row>
    <row r="120" spans="1:18" ht="30">
      <c r="A120" s="125" t="s">
        <v>1958</v>
      </c>
      <c r="B120" s="110">
        <f>'[7]Populated Form 20'!B120</f>
        <v>12</v>
      </c>
      <c r="C120" s="110">
        <f>'[7]Populated Form 20'!C120</f>
        <v>416</v>
      </c>
      <c r="D120" s="110">
        <f>'[7]Populated Form 20'!D120</f>
        <v>32</v>
      </c>
      <c r="E120" s="110">
        <f>'[7]Populated Form 20'!E120</f>
        <v>1</v>
      </c>
      <c r="F120" s="110">
        <f>'[7]Populated Form 20'!F120</f>
        <v>28</v>
      </c>
      <c r="G120" s="110">
        <f>'[7]Populated Form 20'!G120</f>
        <v>0</v>
      </c>
      <c r="H120" s="110">
        <f>'[7]Populated Form 20'!H120</f>
        <v>0</v>
      </c>
      <c r="I120" s="110">
        <f>'[7]Populated Form 20'!I120</f>
        <v>1</v>
      </c>
      <c r="J120" s="110">
        <f>'[7]Populated Form 20'!J120</f>
        <v>0</v>
      </c>
      <c r="K120" s="110">
        <f>'[7]Populated Form 20'!K120</f>
        <v>0</v>
      </c>
      <c r="L120" s="110">
        <f>'[7]Populated Form 20'!L120</f>
        <v>0</v>
      </c>
      <c r="M120" s="110">
        <f>'[7]Populated Form 20'!M120</f>
        <v>1</v>
      </c>
      <c r="N120" s="110">
        <f t="shared" si="2"/>
        <v>491</v>
      </c>
      <c r="O120" s="110"/>
      <c r="P120" s="110">
        <f>'[7]Populated Form 20'!N120</f>
        <v>2</v>
      </c>
      <c r="Q120" s="110">
        <f t="shared" si="3"/>
        <v>493</v>
      </c>
      <c r="R120" s="110"/>
    </row>
    <row r="121" spans="1:18" ht="30">
      <c r="A121" s="125" t="s">
        <v>1959</v>
      </c>
      <c r="B121" s="110">
        <f>'[7]Populated Form 20'!B121</f>
        <v>95</v>
      </c>
      <c r="C121" s="110">
        <f>'[7]Populated Form 20'!C121</f>
        <v>362</v>
      </c>
      <c r="D121" s="110">
        <f>'[7]Populated Form 20'!D121</f>
        <v>224</v>
      </c>
      <c r="E121" s="110">
        <f>'[7]Populated Form 20'!E121</f>
        <v>4</v>
      </c>
      <c r="F121" s="110">
        <f>'[7]Populated Form 20'!F121</f>
        <v>36</v>
      </c>
      <c r="G121" s="110">
        <f>'[7]Populated Form 20'!G121</f>
        <v>1</v>
      </c>
      <c r="H121" s="110">
        <f>'[7]Populated Form 20'!H121</f>
        <v>2</v>
      </c>
      <c r="I121" s="110">
        <f>'[7]Populated Form 20'!I121</f>
        <v>1</v>
      </c>
      <c r="J121" s="110">
        <f>'[7]Populated Form 20'!J121</f>
        <v>0</v>
      </c>
      <c r="K121" s="110">
        <f>'[7]Populated Form 20'!K121</f>
        <v>1</v>
      </c>
      <c r="L121" s="110">
        <f>'[7]Populated Form 20'!L121</f>
        <v>3</v>
      </c>
      <c r="M121" s="110">
        <f>'[7]Populated Form 20'!M121</f>
        <v>7</v>
      </c>
      <c r="N121" s="110">
        <f t="shared" si="2"/>
        <v>736</v>
      </c>
      <c r="O121" s="110"/>
      <c r="P121" s="110">
        <f>'[7]Populated Form 20'!N121</f>
        <v>1</v>
      </c>
      <c r="Q121" s="110">
        <f t="shared" si="3"/>
        <v>737</v>
      </c>
      <c r="R121" s="110"/>
    </row>
    <row r="122" spans="1:18" ht="30">
      <c r="A122" s="125" t="s">
        <v>1960</v>
      </c>
      <c r="B122" s="110">
        <f>'[7]Populated Form 20'!B122</f>
        <v>9</v>
      </c>
      <c r="C122" s="110">
        <f>'[7]Populated Form 20'!C122</f>
        <v>368</v>
      </c>
      <c r="D122" s="110">
        <f>'[7]Populated Form 20'!D122</f>
        <v>52</v>
      </c>
      <c r="E122" s="110">
        <f>'[7]Populated Form 20'!E122</f>
        <v>3</v>
      </c>
      <c r="F122" s="110">
        <f>'[7]Populated Form 20'!F122</f>
        <v>26</v>
      </c>
      <c r="G122" s="110">
        <f>'[7]Populated Form 20'!G122</f>
        <v>0</v>
      </c>
      <c r="H122" s="110">
        <f>'[7]Populated Form 20'!H122</f>
        <v>0</v>
      </c>
      <c r="I122" s="110">
        <f>'[7]Populated Form 20'!I122</f>
        <v>0</v>
      </c>
      <c r="J122" s="110">
        <f>'[7]Populated Form 20'!J122</f>
        <v>0</v>
      </c>
      <c r="K122" s="110">
        <f>'[7]Populated Form 20'!K122</f>
        <v>0</v>
      </c>
      <c r="L122" s="110">
        <f>'[7]Populated Form 20'!L122</f>
        <v>2</v>
      </c>
      <c r="M122" s="110">
        <f>'[7]Populated Form 20'!M122</f>
        <v>0</v>
      </c>
      <c r="N122" s="110">
        <f t="shared" si="2"/>
        <v>460</v>
      </c>
      <c r="O122" s="110"/>
      <c r="P122" s="110">
        <f>'[7]Populated Form 20'!N122</f>
        <v>3</v>
      </c>
      <c r="Q122" s="110">
        <f t="shared" si="3"/>
        <v>463</v>
      </c>
      <c r="R122" s="110"/>
    </row>
    <row r="123" spans="1:18" ht="30">
      <c r="A123" s="125" t="s">
        <v>1961</v>
      </c>
      <c r="B123" s="110">
        <f>'[7]Populated Form 20'!B123</f>
        <v>40</v>
      </c>
      <c r="C123" s="110">
        <f>'[7]Populated Form 20'!C123</f>
        <v>427</v>
      </c>
      <c r="D123" s="110">
        <f>'[7]Populated Form 20'!D123</f>
        <v>79</v>
      </c>
      <c r="E123" s="110">
        <f>'[7]Populated Form 20'!E123</f>
        <v>3</v>
      </c>
      <c r="F123" s="110">
        <f>'[7]Populated Form 20'!F123</f>
        <v>20</v>
      </c>
      <c r="G123" s="110">
        <f>'[7]Populated Form 20'!G123</f>
        <v>2</v>
      </c>
      <c r="H123" s="110">
        <f>'[7]Populated Form 20'!H123</f>
        <v>0</v>
      </c>
      <c r="I123" s="110">
        <f>'[7]Populated Form 20'!I123</f>
        <v>0</v>
      </c>
      <c r="J123" s="110">
        <f>'[7]Populated Form 20'!J123</f>
        <v>0</v>
      </c>
      <c r="K123" s="110">
        <f>'[7]Populated Form 20'!K123</f>
        <v>0</v>
      </c>
      <c r="L123" s="110">
        <f>'[7]Populated Form 20'!L123</f>
        <v>0</v>
      </c>
      <c r="M123" s="110">
        <f>'[7]Populated Form 20'!M123</f>
        <v>0</v>
      </c>
      <c r="N123" s="110">
        <f t="shared" si="2"/>
        <v>571</v>
      </c>
      <c r="O123" s="110"/>
      <c r="P123" s="110">
        <f>'[7]Populated Form 20'!N123</f>
        <v>3</v>
      </c>
      <c r="Q123" s="110">
        <f t="shared" si="3"/>
        <v>574</v>
      </c>
      <c r="R123" s="110"/>
    </row>
    <row r="124" spans="1:18" ht="30">
      <c r="A124" s="125" t="s">
        <v>1962</v>
      </c>
      <c r="B124" s="110">
        <f>'[7]Populated Form 20'!B124</f>
        <v>10</v>
      </c>
      <c r="C124" s="110">
        <f>'[7]Populated Form 20'!C124</f>
        <v>620</v>
      </c>
      <c r="D124" s="110">
        <f>'[7]Populated Form 20'!D124</f>
        <v>59</v>
      </c>
      <c r="E124" s="110">
        <f>'[7]Populated Form 20'!E124</f>
        <v>2</v>
      </c>
      <c r="F124" s="110">
        <f>'[7]Populated Form 20'!F124</f>
        <v>30</v>
      </c>
      <c r="G124" s="110">
        <f>'[7]Populated Form 20'!G124</f>
        <v>0</v>
      </c>
      <c r="H124" s="110">
        <f>'[7]Populated Form 20'!H124</f>
        <v>0</v>
      </c>
      <c r="I124" s="110">
        <f>'[7]Populated Form 20'!I124</f>
        <v>1</v>
      </c>
      <c r="J124" s="110">
        <f>'[7]Populated Form 20'!J124</f>
        <v>0</v>
      </c>
      <c r="K124" s="110">
        <f>'[7]Populated Form 20'!K124</f>
        <v>0</v>
      </c>
      <c r="L124" s="110">
        <f>'[7]Populated Form 20'!L124</f>
        <v>0</v>
      </c>
      <c r="M124" s="110">
        <f>'[7]Populated Form 20'!M124</f>
        <v>0</v>
      </c>
      <c r="N124" s="110">
        <f t="shared" si="2"/>
        <v>722</v>
      </c>
      <c r="O124" s="110"/>
      <c r="P124" s="110">
        <f>'[7]Populated Form 20'!N124</f>
        <v>3</v>
      </c>
      <c r="Q124" s="110">
        <f t="shared" si="3"/>
        <v>725</v>
      </c>
      <c r="R124" s="110"/>
    </row>
    <row r="125" spans="1:18" ht="30">
      <c r="A125" s="125" t="s">
        <v>1963</v>
      </c>
      <c r="B125" s="110">
        <f>'[7]Populated Form 20'!B125</f>
        <v>25</v>
      </c>
      <c r="C125" s="110">
        <f>'[7]Populated Form 20'!C125</f>
        <v>320</v>
      </c>
      <c r="D125" s="110">
        <f>'[7]Populated Form 20'!D125</f>
        <v>112</v>
      </c>
      <c r="E125" s="110">
        <f>'[7]Populated Form 20'!E125</f>
        <v>10</v>
      </c>
      <c r="F125" s="110">
        <f>'[7]Populated Form 20'!F125</f>
        <v>73</v>
      </c>
      <c r="G125" s="110">
        <f>'[7]Populated Form 20'!G125</f>
        <v>0</v>
      </c>
      <c r="H125" s="110">
        <f>'[7]Populated Form 20'!H125</f>
        <v>2</v>
      </c>
      <c r="I125" s="110">
        <f>'[7]Populated Form 20'!I125</f>
        <v>0</v>
      </c>
      <c r="J125" s="110">
        <f>'[7]Populated Form 20'!J125</f>
        <v>0</v>
      </c>
      <c r="K125" s="110">
        <f>'[7]Populated Form 20'!K125</f>
        <v>0</v>
      </c>
      <c r="L125" s="110">
        <f>'[7]Populated Form 20'!L125</f>
        <v>1</v>
      </c>
      <c r="M125" s="110">
        <f>'[7]Populated Form 20'!M125</f>
        <v>3</v>
      </c>
      <c r="N125" s="110">
        <f t="shared" si="2"/>
        <v>546</v>
      </c>
      <c r="O125" s="110"/>
      <c r="P125" s="110">
        <f>'[7]Populated Form 20'!N125</f>
        <v>1</v>
      </c>
      <c r="Q125" s="110">
        <f t="shared" si="3"/>
        <v>547</v>
      </c>
      <c r="R125" s="110"/>
    </row>
    <row r="126" spans="1:18" ht="30">
      <c r="A126" s="125" t="s">
        <v>1964</v>
      </c>
      <c r="B126" s="110">
        <f>'[7]Populated Form 20'!B126</f>
        <v>10</v>
      </c>
      <c r="C126" s="110">
        <f>'[7]Populated Form 20'!C126</f>
        <v>727</v>
      </c>
      <c r="D126" s="110">
        <f>'[7]Populated Form 20'!D126</f>
        <v>25</v>
      </c>
      <c r="E126" s="110">
        <f>'[7]Populated Form 20'!E126</f>
        <v>7</v>
      </c>
      <c r="F126" s="110">
        <f>'[7]Populated Form 20'!F126</f>
        <v>65</v>
      </c>
      <c r="G126" s="110">
        <f>'[7]Populated Form 20'!G126</f>
        <v>0</v>
      </c>
      <c r="H126" s="110">
        <f>'[7]Populated Form 20'!H126</f>
        <v>0</v>
      </c>
      <c r="I126" s="110">
        <f>'[7]Populated Form 20'!I126</f>
        <v>0</v>
      </c>
      <c r="J126" s="110">
        <f>'[7]Populated Form 20'!J126</f>
        <v>0</v>
      </c>
      <c r="K126" s="110">
        <f>'[7]Populated Form 20'!K126</f>
        <v>0</v>
      </c>
      <c r="L126" s="110">
        <f>'[7]Populated Form 20'!L126</f>
        <v>1</v>
      </c>
      <c r="M126" s="110">
        <f>'[7]Populated Form 20'!M126</f>
        <v>2</v>
      </c>
      <c r="N126" s="110">
        <f t="shared" si="2"/>
        <v>837</v>
      </c>
      <c r="O126" s="110"/>
      <c r="P126" s="110">
        <f>'[7]Populated Form 20'!N126</f>
        <v>3</v>
      </c>
      <c r="Q126" s="110">
        <f t="shared" si="3"/>
        <v>840</v>
      </c>
      <c r="R126" s="110"/>
    </row>
    <row r="127" spans="1:18" ht="30">
      <c r="A127" s="125" t="s">
        <v>1965</v>
      </c>
      <c r="B127" s="110">
        <f>'[7]Populated Form 20'!B127</f>
        <v>24</v>
      </c>
      <c r="C127" s="110">
        <f>'[7]Populated Form 20'!C127</f>
        <v>514</v>
      </c>
      <c r="D127" s="110">
        <f>'[7]Populated Form 20'!D127</f>
        <v>81</v>
      </c>
      <c r="E127" s="110">
        <f>'[7]Populated Form 20'!E127</f>
        <v>1</v>
      </c>
      <c r="F127" s="110">
        <f>'[7]Populated Form 20'!F127</f>
        <v>103</v>
      </c>
      <c r="G127" s="110">
        <f>'[7]Populated Form 20'!G127</f>
        <v>2</v>
      </c>
      <c r="H127" s="110">
        <f>'[7]Populated Form 20'!H127</f>
        <v>1</v>
      </c>
      <c r="I127" s="110">
        <f>'[7]Populated Form 20'!I127</f>
        <v>1</v>
      </c>
      <c r="J127" s="110">
        <f>'[7]Populated Form 20'!J127</f>
        <v>0</v>
      </c>
      <c r="K127" s="110">
        <f>'[7]Populated Form 20'!K127</f>
        <v>0</v>
      </c>
      <c r="L127" s="110">
        <f>'[7]Populated Form 20'!L127</f>
        <v>0</v>
      </c>
      <c r="M127" s="110">
        <f>'[7]Populated Form 20'!M127</f>
        <v>12</v>
      </c>
      <c r="N127" s="110">
        <f t="shared" si="2"/>
        <v>739</v>
      </c>
      <c r="O127" s="110"/>
      <c r="P127" s="110">
        <f>'[7]Populated Form 20'!N127</f>
        <v>4</v>
      </c>
      <c r="Q127" s="110">
        <f t="shared" si="3"/>
        <v>743</v>
      </c>
      <c r="R127" s="110"/>
    </row>
    <row r="128" spans="1:18" ht="30">
      <c r="A128" s="125" t="s">
        <v>1966</v>
      </c>
      <c r="B128" s="110">
        <f>'[7]Populated Form 20'!B128</f>
        <v>8</v>
      </c>
      <c r="C128" s="110">
        <f>'[7]Populated Form 20'!C128</f>
        <v>782</v>
      </c>
      <c r="D128" s="110">
        <f>'[7]Populated Form 20'!D128</f>
        <v>58</v>
      </c>
      <c r="E128" s="110">
        <f>'[7]Populated Form 20'!E128</f>
        <v>2</v>
      </c>
      <c r="F128" s="110">
        <f>'[7]Populated Form 20'!F128</f>
        <v>99</v>
      </c>
      <c r="G128" s="110">
        <f>'[7]Populated Form 20'!G128</f>
        <v>0</v>
      </c>
      <c r="H128" s="110">
        <f>'[7]Populated Form 20'!H128</f>
        <v>1</v>
      </c>
      <c r="I128" s="110">
        <f>'[7]Populated Form 20'!I128</f>
        <v>0</v>
      </c>
      <c r="J128" s="110">
        <f>'[7]Populated Form 20'!J128</f>
        <v>0</v>
      </c>
      <c r="K128" s="110">
        <f>'[7]Populated Form 20'!K128</f>
        <v>0</v>
      </c>
      <c r="L128" s="110">
        <f>'[7]Populated Form 20'!L128</f>
        <v>0</v>
      </c>
      <c r="M128" s="110">
        <f>'[7]Populated Form 20'!M128</f>
        <v>3</v>
      </c>
      <c r="N128" s="110">
        <f t="shared" si="2"/>
        <v>953</v>
      </c>
      <c r="O128" s="110"/>
      <c r="P128" s="110">
        <f>'[7]Populated Form 20'!N128</f>
        <v>3</v>
      </c>
      <c r="Q128" s="110">
        <f t="shared" si="3"/>
        <v>956</v>
      </c>
      <c r="R128" s="110"/>
    </row>
    <row r="129" spans="1:18" ht="30">
      <c r="A129" s="125" t="s">
        <v>1967</v>
      </c>
      <c r="B129" s="110">
        <f>'[7]Populated Form 20'!B129</f>
        <v>26</v>
      </c>
      <c r="C129" s="110">
        <f>'[7]Populated Form 20'!C129</f>
        <v>666</v>
      </c>
      <c r="D129" s="110">
        <f>'[7]Populated Form 20'!D129</f>
        <v>140</v>
      </c>
      <c r="E129" s="110">
        <f>'[7]Populated Form 20'!E129</f>
        <v>5</v>
      </c>
      <c r="F129" s="110">
        <f>'[7]Populated Form 20'!F129</f>
        <v>137</v>
      </c>
      <c r="G129" s="110">
        <f>'[7]Populated Form 20'!G129</f>
        <v>2</v>
      </c>
      <c r="H129" s="110">
        <f>'[7]Populated Form 20'!H129</f>
        <v>0</v>
      </c>
      <c r="I129" s="110">
        <f>'[7]Populated Form 20'!I129</f>
        <v>0</v>
      </c>
      <c r="J129" s="110">
        <f>'[7]Populated Form 20'!J129</f>
        <v>4</v>
      </c>
      <c r="K129" s="110">
        <f>'[7]Populated Form 20'!K129</f>
        <v>0</v>
      </c>
      <c r="L129" s="110">
        <f>'[7]Populated Form 20'!L129</f>
        <v>1</v>
      </c>
      <c r="M129" s="110">
        <f>'[7]Populated Form 20'!M129</f>
        <v>5</v>
      </c>
      <c r="N129" s="110">
        <f t="shared" si="2"/>
        <v>986</v>
      </c>
      <c r="O129" s="110"/>
      <c r="P129" s="110">
        <f>'[7]Populated Form 20'!N129</f>
        <v>9</v>
      </c>
      <c r="Q129" s="110">
        <f t="shared" si="3"/>
        <v>995</v>
      </c>
      <c r="R129" s="110"/>
    </row>
    <row r="130" spans="1:18" ht="30">
      <c r="A130" s="125" t="s">
        <v>1968</v>
      </c>
      <c r="B130" s="110">
        <f>'[7]Populated Form 20'!B130</f>
        <v>6</v>
      </c>
      <c r="C130" s="110">
        <f>'[7]Populated Form 20'!C130</f>
        <v>361</v>
      </c>
      <c r="D130" s="110">
        <f>'[7]Populated Form 20'!D130</f>
        <v>33</v>
      </c>
      <c r="E130" s="110">
        <f>'[7]Populated Form 20'!E130</f>
        <v>1</v>
      </c>
      <c r="F130" s="110">
        <f>'[7]Populated Form 20'!F130</f>
        <v>33</v>
      </c>
      <c r="G130" s="110">
        <f>'[7]Populated Form 20'!G130</f>
        <v>0</v>
      </c>
      <c r="H130" s="110">
        <f>'[7]Populated Form 20'!H130</f>
        <v>1</v>
      </c>
      <c r="I130" s="110">
        <f>'[7]Populated Form 20'!I130</f>
        <v>0</v>
      </c>
      <c r="J130" s="110">
        <f>'[7]Populated Form 20'!J130</f>
        <v>0</v>
      </c>
      <c r="K130" s="110">
        <f>'[7]Populated Form 20'!K130</f>
        <v>0</v>
      </c>
      <c r="L130" s="110">
        <f>'[7]Populated Form 20'!L130</f>
        <v>0</v>
      </c>
      <c r="M130" s="110">
        <f>'[7]Populated Form 20'!M130</f>
        <v>1</v>
      </c>
      <c r="N130" s="110">
        <f t="shared" si="2"/>
        <v>436</v>
      </c>
      <c r="O130" s="110"/>
      <c r="P130" s="110">
        <f>'[7]Populated Form 20'!N130</f>
        <v>2</v>
      </c>
      <c r="Q130" s="110">
        <f t="shared" si="3"/>
        <v>438</v>
      </c>
      <c r="R130" s="110"/>
    </row>
    <row r="131" spans="1:18" ht="30">
      <c r="A131" s="125" t="s">
        <v>1969</v>
      </c>
      <c r="B131" s="110">
        <f>'[7]Populated Form 20'!B131</f>
        <v>5</v>
      </c>
      <c r="C131" s="110">
        <f>'[7]Populated Form 20'!C131</f>
        <v>360</v>
      </c>
      <c r="D131" s="110">
        <f>'[7]Populated Form 20'!D131</f>
        <v>80</v>
      </c>
      <c r="E131" s="110">
        <f>'[7]Populated Form 20'!E131</f>
        <v>1</v>
      </c>
      <c r="F131" s="110">
        <f>'[7]Populated Form 20'!F131</f>
        <v>26</v>
      </c>
      <c r="G131" s="110">
        <f>'[7]Populated Form 20'!G131</f>
        <v>0</v>
      </c>
      <c r="H131" s="110">
        <f>'[7]Populated Form 20'!H131</f>
        <v>0</v>
      </c>
      <c r="I131" s="110">
        <f>'[7]Populated Form 20'!I131</f>
        <v>0</v>
      </c>
      <c r="J131" s="110">
        <f>'[7]Populated Form 20'!J131</f>
        <v>0</v>
      </c>
      <c r="K131" s="110">
        <f>'[7]Populated Form 20'!K131</f>
        <v>0</v>
      </c>
      <c r="L131" s="110">
        <f>'[7]Populated Form 20'!L131</f>
        <v>0</v>
      </c>
      <c r="M131" s="110">
        <f>'[7]Populated Form 20'!M131</f>
        <v>2</v>
      </c>
      <c r="N131" s="110">
        <f t="shared" si="2"/>
        <v>474</v>
      </c>
      <c r="O131" s="110"/>
      <c r="P131" s="110">
        <f>'[7]Populated Form 20'!N131</f>
        <v>0</v>
      </c>
      <c r="Q131" s="110">
        <f t="shared" si="3"/>
        <v>474</v>
      </c>
      <c r="R131" s="110"/>
    </row>
    <row r="132" spans="1:18" ht="30">
      <c r="A132" s="125" t="s">
        <v>1970</v>
      </c>
      <c r="B132" s="110">
        <f>'[7]Populated Form 20'!B132</f>
        <v>2</v>
      </c>
      <c r="C132" s="110">
        <f>'[7]Populated Form 20'!C132</f>
        <v>673</v>
      </c>
      <c r="D132" s="110">
        <f>'[7]Populated Form 20'!D132</f>
        <v>46</v>
      </c>
      <c r="E132" s="110">
        <f>'[7]Populated Form 20'!E132</f>
        <v>1</v>
      </c>
      <c r="F132" s="110">
        <f>'[7]Populated Form 20'!F132</f>
        <v>27</v>
      </c>
      <c r="G132" s="110">
        <f>'[7]Populated Form 20'!G132</f>
        <v>0</v>
      </c>
      <c r="H132" s="110">
        <f>'[7]Populated Form 20'!H132</f>
        <v>0</v>
      </c>
      <c r="I132" s="110">
        <f>'[7]Populated Form 20'!I132</f>
        <v>0</v>
      </c>
      <c r="J132" s="110">
        <f>'[7]Populated Form 20'!J132</f>
        <v>0</v>
      </c>
      <c r="K132" s="110">
        <f>'[7]Populated Form 20'!K132</f>
        <v>0</v>
      </c>
      <c r="L132" s="110">
        <f>'[7]Populated Form 20'!L132</f>
        <v>0</v>
      </c>
      <c r="M132" s="110">
        <f>'[7]Populated Form 20'!M132</f>
        <v>2</v>
      </c>
      <c r="N132" s="110">
        <f t="shared" si="2"/>
        <v>751</v>
      </c>
      <c r="O132" s="110"/>
      <c r="P132" s="110">
        <f>'[7]Populated Form 20'!N132</f>
        <v>0</v>
      </c>
      <c r="Q132" s="110">
        <f t="shared" si="3"/>
        <v>751</v>
      </c>
      <c r="R132" s="110"/>
    </row>
    <row r="133" spans="1:18" ht="30">
      <c r="A133" s="125" t="s">
        <v>1971</v>
      </c>
      <c r="B133" s="110">
        <f>'[7]Populated Form 20'!B133</f>
        <v>8</v>
      </c>
      <c r="C133" s="110">
        <f>'[7]Populated Form 20'!C133</f>
        <v>464</v>
      </c>
      <c r="D133" s="110">
        <f>'[7]Populated Form 20'!D133</f>
        <v>75</v>
      </c>
      <c r="E133" s="110">
        <f>'[7]Populated Form 20'!E133</f>
        <v>0</v>
      </c>
      <c r="F133" s="110">
        <f>'[7]Populated Form 20'!F133</f>
        <v>39</v>
      </c>
      <c r="G133" s="110">
        <f>'[7]Populated Form 20'!G133</f>
        <v>1</v>
      </c>
      <c r="H133" s="110">
        <f>'[7]Populated Form 20'!H133</f>
        <v>0</v>
      </c>
      <c r="I133" s="110">
        <f>'[7]Populated Form 20'!I133</f>
        <v>0</v>
      </c>
      <c r="J133" s="110">
        <f>'[7]Populated Form 20'!J133</f>
        <v>0</v>
      </c>
      <c r="K133" s="110">
        <f>'[7]Populated Form 20'!K133</f>
        <v>0</v>
      </c>
      <c r="L133" s="110">
        <f>'[7]Populated Form 20'!L133</f>
        <v>0</v>
      </c>
      <c r="M133" s="110">
        <f>'[7]Populated Form 20'!M133</f>
        <v>3</v>
      </c>
      <c r="N133" s="110">
        <f t="shared" si="2"/>
        <v>590</v>
      </c>
      <c r="O133" s="110"/>
      <c r="P133" s="110">
        <f>'[7]Populated Form 20'!N133</f>
        <v>1</v>
      </c>
      <c r="Q133" s="110">
        <f t="shared" si="3"/>
        <v>591</v>
      </c>
      <c r="R133" s="110"/>
    </row>
    <row r="134" spans="1:18" ht="30">
      <c r="A134" s="125" t="s">
        <v>1972</v>
      </c>
      <c r="B134" s="110">
        <f>'[7]Populated Form 20'!B134</f>
        <v>2</v>
      </c>
      <c r="C134" s="110">
        <f>'[7]Populated Form 20'!C134</f>
        <v>502</v>
      </c>
      <c r="D134" s="110">
        <f>'[7]Populated Form 20'!D134</f>
        <v>57</v>
      </c>
      <c r="E134" s="110">
        <f>'[7]Populated Form 20'!E134</f>
        <v>0</v>
      </c>
      <c r="F134" s="110">
        <f>'[7]Populated Form 20'!F134</f>
        <v>7</v>
      </c>
      <c r="G134" s="110">
        <f>'[7]Populated Form 20'!G134</f>
        <v>0</v>
      </c>
      <c r="H134" s="110">
        <f>'[7]Populated Form 20'!H134</f>
        <v>0</v>
      </c>
      <c r="I134" s="110">
        <f>'[7]Populated Form 20'!I134</f>
        <v>0</v>
      </c>
      <c r="J134" s="110">
        <f>'[7]Populated Form 20'!J134</f>
        <v>0</v>
      </c>
      <c r="K134" s="110">
        <f>'[7]Populated Form 20'!K134</f>
        <v>0</v>
      </c>
      <c r="L134" s="110">
        <f>'[7]Populated Form 20'!L134</f>
        <v>1</v>
      </c>
      <c r="M134" s="110">
        <f>'[7]Populated Form 20'!M134</f>
        <v>0</v>
      </c>
      <c r="N134" s="110">
        <f t="shared" si="2"/>
        <v>569</v>
      </c>
      <c r="O134" s="110"/>
      <c r="P134" s="110">
        <f>'[7]Populated Form 20'!N134</f>
        <v>0</v>
      </c>
      <c r="Q134" s="110">
        <f t="shared" si="3"/>
        <v>569</v>
      </c>
      <c r="R134" s="110"/>
    </row>
    <row r="135" spans="1:18" ht="30">
      <c r="A135" s="125" t="s">
        <v>1973</v>
      </c>
      <c r="B135" s="110">
        <f>'[7]Populated Form 20'!B135</f>
        <v>12</v>
      </c>
      <c r="C135" s="110">
        <f>'[7]Populated Form 20'!C135</f>
        <v>490</v>
      </c>
      <c r="D135" s="110">
        <f>'[7]Populated Form 20'!D135</f>
        <v>137</v>
      </c>
      <c r="E135" s="110">
        <f>'[7]Populated Form 20'!E135</f>
        <v>2</v>
      </c>
      <c r="F135" s="110">
        <f>'[7]Populated Form 20'!F135</f>
        <v>52</v>
      </c>
      <c r="G135" s="110">
        <f>'[7]Populated Form 20'!G135</f>
        <v>1</v>
      </c>
      <c r="H135" s="110">
        <f>'[7]Populated Form 20'!H135</f>
        <v>0</v>
      </c>
      <c r="I135" s="110">
        <f>'[7]Populated Form 20'!I135</f>
        <v>2</v>
      </c>
      <c r="J135" s="110">
        <f>'[7]Populated Form 20'!J135</f>
        <v>1</v>
      </c>
      <c r="K135" s="110">
        <f>'[7]Populated Form 20'!K135</f>
        <v>0</v>
      </c>
      <c r="L135" s="110">
        <f>'[7]Populated Form 20'!L135</f>
        <v>3</v>
      </c>
      <c r="M135" s="110">
        <f>'[7]Populated Form 20'!M135</f>
        <v>4</v>
      </c>
      <c r="N135" s="110">
        <f t="shared" si="2"/>
        <v>704</v>
      </c>
      <c r="O135" s="110"/>
      <c r="P135" s="110">
        <f>'[7]Populated Form 20'!N135</f>
        <v>1</v>
      </c>
      <c r="Q135" s="110">
        <f t="shared" si="3"/>
        <v>705</v>
      </c>
      <c r="R135" s="110"/>
    </row>
    <row r="136" spans="1:18" ht="30">
      <c r="A136" s="125" t="s">
        <v>1974</v>
      </c>
      <c r="B136" s="110">
        <f>'[7]Populated Form 20'!B136</f>
        <v>2</v>
      </c>
      <c r="C136" s="110">
        <f>'[7]Populated Form 20'!C136</f>
        <v>318</v>
      </c>
      <c r="D136" s="110">
        <f>'[7]Populated Form 20'!D136</f>
        <v>19</v>
      </c>
      <c r="E136" s="110">
        <f>'[7]Populated Form 20'!E136</f>
        <v>0</v>
      </c>
      <c r="F136" s="110">
        <f>'[7]Populated Form 20'!F136</f>
        <v>26</v>
      </c>
      <c r="G136" s="110">
        <f>'[7]Populated Form 20'!G136</f>
        <v>0</v>
      </c>
      <c r="H136" s="110">
        <f>'[7]Populated Form 20'!H136</f>
        <v>0</v>
      </c>
      <c r="I136" s="110">
        <f>'[7]Populated Form 20'!I136</f>
        <v>0</v>
      </c>
      <c r="J136" s="110">
        <f>'[7]Populated Form 20'!J136</f>
        <v>0</v>
      </c>
      <c r="K136" s="110">
        <f>'[7]Populated Form 20'!K136</f>
        <v>0</v>
      </c>
      <c r="L136" s="110">
        <f>'[7]Populated Form 20'!L136</f>
        <v>0</v>
      </c>
      <c r="M136" s="110">
        <f>'[7]Populated Form 20'!M136</f>
        <v>1</v>
      </c>
      <c r="N136" s="110">
        <f t="shared" si="2"/>
        <v>366</v>
      </c>
      <c r="O136" s="110"/>
      <c r="P136" s="110">
        <f>'[7]Populated Form 20'!N136</f>
        <v>0</v>
      </c>
      <c r="Q136" s="110">
        <f t="shared" si="3"/>
        <v>366</v>
      </c>
      <c r="R136" s="110"/>
    </row>
    <row r="137" spans="1:18" ht="30">
      <c r="A137" s="125" t="s">
        <v>1975</v>
      </c>
      <c r="B137" s="110">
        <f>'[7]Populated Form 20'!B137</f>
        <v>4</v>
      </c>
      <c r="C137" s="110">
        <f>'[7]Populated Form 20'!C137</f>
        <v>535</v>
      </c>
      <c r="D137" s="110">
        <f>'[7]Populated Form 20'!D137</f>
        <v>21</v>
      </c>
      <c r="E137" s="110">
        <f>'[7]Populated Form 20'!E137</f>
        <v>2</v>
      </c>
      <c r="F137" s="110">
        <f>'[7]Populated Form 20'!F137</f>
        <v>79</v>
      </c>
      <c r="G137" s="110">
        <f>'[7]Populated Form 20'!G137</f>
        <v>0</v>
      </c>
      <c r="H137" s="110">
        <f>'[7]Populated Form 20'!H137</f>
        <v>0</v>
      </c>
      <c r="I137" s="110">
        <f>'[7]Populated Form 20'!I137</f>
        <v>1</v>
      </c>
      <c r="J137" s="110">
        <f>'[7]Populated Form 20'!J137</f>
        <v>2</v>
      </c>
      <c r="K137" s="110">
        <f>'[7]Populated Form 20'!K137</f>
        <v>2</v>
      </c>
      <c r="L137" s="110">
        <f>'[7]Populated Form 20'!L137</f>
        <v>3</v>
      </c>
      <c r="M137" s="110">
        <f>'[7]Populated Form 20'!M137</f>
        <v>6</v>
      </c>
      <c r="N137" s="110">
        <f t="shared" si="2"/>
        <v>655</v>
      </c>
      <c r="O137" s="110"/>
      <c r="P137" s="110">
        <f>'[7]Populated Form 20'!N137</f>
        <v>7</v>
      </c>
      <c r="Q137" s="110">
        <f t="shared" si="3"/>
        <v>662</v>
      </c>
      <c r="R137" s="110"/>
    </row>
    <row r="138" spans="1:18" ht="30">
      <c r="A138" s="125" t="s">
        <v>1976</v>
      </c>
      <c r="B138" s="110">
        <f>'[7]Populated Form 20'!B138</f>
        <v>1</v>
      </c>
      <c r="C138" s="110">
        <f>'[7]Populated Form 20'!C138</f>
        <v>456</v>
      </c>
      <c r="D138" s="110">
        <f>'[7]Populated Form 20'!D138</f>
        <v>22</v>
      </c>
      <c r="E138" s="110">
        <f>'[7]Populated Form 20'!E138</f>
        <v>0</v>
      </c>
      <c r="F138" s="110">
        <f>'[7]Populated Form 20'!F138</f>
        <v>23</v>
      </c>
      <c r="G138" s="110">
        <f>'[7]Populated Form 20'!G138</f>
        <v>0</v>
      </c>
      <c r="H138" s="110">
        <f>'[7]Populated Form 20'!H138</f>
        <v>0</v>
      </c>
      <c r="I138" s="110">
        <f>'[7]Populated Form 20'!I138</f>
        <v>0</v>
      </c>
      <c r="J138" s="110">
        <f>'[7]Populated Form 20'!J138</f>
        <v>0</v>
      </c>
      <c r="K138" s="110">
        <f>'[7]Populated Form 20'!K138</f>
        <v>0</v>
      </c>
      <c r="L138" s="110">
        <f>'[7]Populated Form 20'!L138</f>
        <v>0</v>
      </c>
      <c r="M138" s="110">
        <f>'[7]Populated Form 20'!M138</f>
        <v>1</v>
      </c>
      <c r="N138" s="110">
        <f t="shared" si="2"/>
        <v>503</v>
      </c>
      <c r="O138" s="110"/>
      <c r="P138" s="110">
        <f>'[7]Populated Form 20'!N138</f>
        <v>2</v>
      </c>
      <c r="Q138" s="110">
        <f t="shared" si="3"/>
        <v>505</v>
      </c>
      <c r="R138" s="110"/>
    </row>
    <row r="139" spans="1:18" ht="30">
      <c r="A139" s="125" t="s">
        <v>1977</v>
      </c>
      <c r="B139" s="110">
        <f>'[7]Populated Form 20'!B139</f>
        <v>66</v>
      </c>
      <c r="C139" s="110">
        <f>'[7]Populated Form 20'!C139</f>
        <v>573</v>
      </c>
      <c r="D139" s="110">
        <f>'[7]Populated Form 20'!D139</f>
        <v>85</v>
      </c>
      <c r="E139" s="110">
        <f>'[7]Populated Form 20'!E139</f>
        <v>1</v>
      </c>
      <c r="F139" s="110">
        <f>'[7]Populated Form 20'!F139</f>
        <v>22</v>
      </c>
      <c r="G139" s="110">
        <f>'[7]Populated Form 20'!G139</f>
        <v>1</v>
      </c>
      <c r="H139" s="110">
        <f>'[7]Populated Form 20'!H139</f>
        <v>0</v>
      </c>
      <c r="I139" s="110">
        <f>'[7]Populated Form 20'!I139</f>
        <v>0</v>
      </c>
      <c r="J139" s="110">
        <f>'[7]Populated Form 20'!J139</f>
        <v>1</v>
      </c>
      <c r="K139" s="110">
        <f>'[7]Populated Form 20'!K139</f>
        <v>0</v>
      </c>
      <c r="L139" s="110">
        <f>'[7]Populated Form 20'!L139</f>
        <v>1</v>
      </c>
      <c r="M139" s="110">
        <f>'[7]Populated Form 20'!M139</f>
        <v>5</v>
      </c>
      <c r="N139" s="110">
        <f t="shared" si="2"/>
        <v>755</v>
      </c>
      <c r="O139" s="110"/>
      <c r="P139" s="110">
        <f>'[7]Populated Form 20'!N139</f>
        <v>9</v>
      </c>
      <c r="Q139" s="110">
        <f t="shared" si="3"/>
        <v>764</v>
      </c>
      <c r="R139" s="110"/>
    </row>
    <row r="140" spans="1:18" ht="30">
      <c r="A140" s="125" t="s">
        <v>1978</v>
      </c>
      <c r="B140" s="110">
        <f>'[7]Populated Form 20'!B140</f>
        <v>23</v>
      </c>
      <c r="C140" s="110">
        <f>'[7]Populated Form 20'!C140</f>
        <v>747</v>
      </c>
      <c r="D140" s="110">
        <f>'[7]Populated Form 20'!D140</f>
        <v>154</v>
      </c>
      <c r="E140" s="110">
        <f>'[7]Populated Form 20'!E140</f>
        <v>5</v>
      </c>
      <c r="F140" s="110">
        <f>'[7]Populated Form 20'!F140</f>
        <v>26</v>
      </c>
      <c r="G140" s="110">
        <f>'[7]Populated Form 20'!G140</f>
        <v>0</v>
      </c>
      <c r="H140" s="110">
        <f>'[7]Populated Form 20'!H140</f>
        <v>2</v>
      </c>
      <c r="I140" s="110">
        <f>'[7]Populated Form 20'!I140</f>
        <v>0</v>
      </c>
      <c r="J140" s="110">
        <f>'[7]Populated Form 20'!J140</f>
        <v>1</v>
      </c>
      <c r="K140" s="110">
        <f>'[7]Populated Form 20'!K140</f>
        <v>1</v>
      </c>
      <c r="L140" s="110">
        <f>'[7]Populated Form 20'!L140</f>
        <v>1</v>
      </c>
      <c r="M140" s="110">
        <f>'[7]Populated Form 20'!M140</f>
        <v>2</v>
      </c>
      <c r="N140" s="110">
        <f t="shared" si="2"/>
        <v>962</v>
      </c>
      <c r="O140" s="110"/>
      <c r="P140" s="110">
        <f>'[7]Populated Form 20'!N140</f>
        <v>3</v>
      </c>
      <c r="Q140" s="110">
        <f t="shared" si="3"/>
        <v>965</v>
      </c>
      <c r="R140" s="110"/>
    </row>
    <row r="141" spans="1:18" ht="30">
      <c r="A141" s="125" t="s">
        <v>1979</v>
      </c>
      <c r="B141" s="110">
        <f>'[7]Populated Form 20'!B141</f>
        <v>8</v>
      </c>
      <c r="C141" s="110">
        <f>'[7]Populated Form 20'!C141</f>
        <v>391</v>
      </c>
      <c r="D141" s="110">
        <f>'[7]Populated Form 20'!D141</f>
        <v>108</v>
      </c>
      <c r="E141" s="110">
        <f>'[7]Populated Form 20'!E141</f>
        <v>2</v>
      </c>
      <c r="F141" s="110">
        <f>'[7]Populated Form 20'!F141</f>
        <v>20</v>
      </c>
      <c r="G141" s="110">
        <f>'[7]Populated Form 20'!G141</f>
        <v>0</v>
      </c>
      <c r="H141" s="110">
        <f>'[7]Populated Form 20'!H141</f>
        <v>0</v>
      </c>
      <c r="I141" s="110">
        <f>'[7]Populated Form 20'!I141</f>
        <v>0</v>
      </c>
      <c r="J141" s="110">
        <f>'[7]Populated Form 20'!J141</f>
        <v>0</v>
      </c>
      <c r="K141" s="110">
        <f>'[7]Populated Form 20'!K141</f>
        <v>1</v>
      </c>
      <c r="L141" s="110">
        <f>'[7]Populated Form 20'!L141</f>
        <v>2</v>
      </c>
      <c r="M141" s="110">
        <f>'[7]Populated Form 20'!M141</f>
        <v>3</v>
      </c>
      <c r="N141" s="110">
        <f t="shared" ref="N141:N184" si="4">SUM(B141:M141)</f>
        <v>535</v>
      </c>
      <c r="O141" s="110"/>
      <c r="P141" s="110">
        <f>'[7]Populated Form 20'!N141</f>
        <v>1</v>
      </c>
      <c r="Q141" s="110">
        <f t="shared" ref="Q141:Q184" si="5">N141+P141</f>
        <v>536</v>
      </c>
      <c r="R141" s="110"/>
    </row>
    <row r="142" spans="1:18" ht="30">
      <c r="A142" s="125" t="s">
        <v>1980</v>
      </c>
      <c r="B142" s="110">
        <f>'[7]Populated Form 20'!B142</f>
        <v>3</v>
      </c>
      <c r="C142" s="110">
        <f>'[7]Populated Form 20'!C142</f>
        <v>489</v>
      </c>
      <c r="D142" s="110">
        <f>'[7]Populated Form 20'!D142</f>
        <v>80</v>
      </c>
      <c r="E142" s="110">
        <f>'[7]Populated Form 20'!E142</f>
        <v>0</v>
      </c>
      <c r="F142" s="110">
        <f>'[7]Populated Form 20'!F142</f>
        <v>4</v>
      </c>
      <c r="G142" s="110">
        <f>'[7]Populated Form 20'!G142</f>
        <v>0</v>
      </c>
      <c r="H142" s="110">
        <f>'[7]Populated Form 20'!H142</f>
        <v>0</v>
      </c>
      <c r="I142" s="110">
        <f>'[7]Populated Form 20'!I142</f>
        <v>0</v>
      </c>
      <c r="J142" s="110">
        <f>'[7]Populated Form 20'!J142</f>
        <v>0</v>
      </c>
      <c r="K142" s="110">
        <f>'[7]Populated Form 20'!K142</f>
        <v>0</v>
      </c>
      <c r="L142" s="110">
        <f>'[7]Populated Form 20'!L142</f>
        <v>0</v>
      </c>
      <c r="M142" s="110">
        <f>'[7]Populated Form 20'!M142</f>
        <v>1</v>
      </c>
      <c r="N142" s="110">
        <f t="shared" si="4"/>
        <v>577</v>
      </c>
      <c r="O142" s="110"/>
      <c r="P142" s="110">
        <f>'[7]Populated Form 20'!N142</f>
        <v>1</v>
      </c>
      <c r="Q142" s="110">
        <f t="shared" si="5"/>
        <v>578</v>
      </c>
      <c r="R142" s="110"/>
    </row>
    <row r="143" spans="1:18" ht="30">
      <c r="A143" s="125" t="s">
        <v>1981</v>
      </c>
      <c r="B143" s="110">
        <f>'[7]Populated Form 20'!B143</f>
        <v>4</v>
      </c>
      <c r="C143" s="110">
        <f>'[7]Populated Form 20'!C143</f>
        <v>720</v>
      </c>
      <c r="D143" s="110">
        <f>'[7]Populated Form 20'!D143</f>
        <v>137</v>
      </c>
      <c r="E143" s="110">
        <f>'[7]Populated Form 20'!E143</f>
        <v>0</v>
      </c>
      <c r="F143" s="110">
        <f>'[7]Populated Form 20'!F143</f>
        <v>65</v>
      </c>
      <c r="G143" s="110">
        <f>'[7]Populated Form 20'!G143</f>
        <v>0</v>
      </c>
      <c r="H143" s="110">
        <f>'[7]Populated Form 20'!H143</f>
        <v>0</v>
      </c>
      <c r="I143" s="110">
        <f>'[7]Populated Form 20'!I143</f>
        <v>0</v>
      </c>
      <c r="J143" s="110">
        <f>'[7]Populated Form 20'!J143</f>
        <v>0</v>
      </c>
      <c r="K143" s="110">
        <f>'[7]Populated Form 20'!K143</f>
        <v>2</v>
      </c>
      <c r="L143" s="110">
        <f>'[7]Populated Form 20'!L143</f>
        <v>0</v>
      </c>
      <c r="M143" s="110">
        <f>'[7]Populated Form 20'!M143</f>
        <v>4</v>
      </c>
      <c r="N143" s="110">
        <f t="shared" si="4"/>
        <v>932</v>
      </c>
      <c r="O143" s="110"/>
      <c r="P143" s="110">
        <f>'[7]Populated Form 20'!N143</f>
        <v>6</v>
      </c>
      <c r="Q143" s="110">
        <f t="shared" si="5"/>
        <v>938</v>
      </c>
      <c r="R143" s="110"/>
    </row>
    <row r="144" spans="1:18" ht="30">
      <c r="A144" s="125" t="s">
        <v>1982</v>
      </c>
      <c r="B144" s="110">
        <f>'[7]Populated Form 20'!B144</f>
        <v>2</v>
      </c>
      <c r="C144" s="110">
        <f>'[7]Populated Form 20'!C144</f>
        <v>575</v>
      </c>
      <c r="D144" s="110">
        <f>'[7]Populated Form 20'!D144</f>
        <v>37</v>
      </c>
      <c r="E144" s="110">
        <f>'[7]Populated Form 20'!E144</f>
        <v>2</v>
      </c>
      <c r="F144" s="110">
        <f>'[7]Populated Form 20'!F144</f>
        <v>17</v>
      </c>
      <c r="G144" s="110">
        <f>'[7]Populated Form 20'!G144</f>
        <v>0</v>
      </c>
      <c r="H144" s="110">
        <f>'[7]Populated Form 20'!H144</f>
        <v>0</v>
      </c>
      <c r="I144" s="110">
        <f>'[7]Populated Form 20'!I144</f>
        <v>0</v>
      </c>
      <c r="J144" s="110">
        <f>'[7]Populated Form 20'!J144</f>
        <v>0</v>
      </c>
      <c r="K144" s="110">
        <f>'[7]Populated Form 20'!K144</f>
        <v>0</v>
      </c>
      <c r="L144" s="110">
        <f>'[7]Populated Form 20'!L144</f>
        <v>1</v>
      </c>
      <c r="M144" s="110">
        <f>'[7]Populated Form 20'!M144</f>
        <v>1</v>
      </c>
      <c r="N144" s="110">
        <f t="shared" si="4"/>
        <v>635</v>
      </c>
      <c r="O144" s="110"/>
      <c r="P144" s="110">
        <f>'[7]Populated Form 20'!N144</f>
        <v>3</v>
      </c>
      <c r="Q144" s="110">
        <f t="shared" si="5"/>
        <v>638</v>
      </c>
      <c r="R144" s="110"/>
    </row>
    <row r="145" spans="1:18" ht="30">
      <c r="A145" s="125" t="s">
        <v>1983</v>
      </c>
      <c r="B145" s="110">
        <f>'[7]Populated Form 20'!B145</f>
        <v>14</v>
      </c>
      <c r="C145" s="110">
        <f>'[7]Populated Form 20'!C145</f>
        <v>362</v>
      </c>
      <c r="D145" s="110">
        <f>'[7]Populated Form 20'!D145</f>
        <v>97</v>
      </c>
      <c r="E145" s="110">
        <f>'[7]Populated Form 20'!E145</f>
        <v>2</v>
      </c>
      <c r="F145" s="110">
        <f>'[7]Populated Form 20'!F145</f>
        <v>39</v>
      </c>
      <c r="G145" s="110">
        <f>'[7]Populated Form 20'!G145</f>
        <v>0</v>
      </c>
      <c r="H145" s="110">
        <f>'[7]Populated Form 20'!H145</f>
        <v>0</v>
      </c>
      <c r="I145" s="110">
        <f>'[7]Populated Form 20'!I145</f>
        <v>1</v>
      </c>
      <c r="J145" s="110">
        <f>'[7]Populated Form 20'!J145</f>
        <v>0</v>
      </c>
      <c r="K145" s="110">
        <f>'[7]Populated Form 20'!K145</f>
        <v>1</v>
      </c>
      <c r="L145" s="110">
        <f>'[7]Populated Form 20'!L145</f>
        <v>1</v>
      </c>
      <c r="M145" s="110">
        <f>'[7]Populated Form 20'!M145</f>
        <v>0</v>
      </c>
      <c r="N145" s="110">
        <f t="shared" si="4"/>
        <v>517</v>
      </c>
      <c r="O145" s="110"/>
      <c r="P145" s="110">
        <f>'[7]Populated Form 20'!N145</f>
        <v>4</v>
      </c>
      <c r="Q145" s="110">
        <f t="shared" si="5"/>
        <v>521</v>
      </c>
      <c r="R145" s="110"/>
    </row>
    <row r="146" spans="1:18" ht="30">
      <c r="A146" s="125" t="s">
        <v>1984</v>
      </c>
      <c r="B146" s="110">
        <f>'[7]Populated Form 20'!B146</f>
        <v>10</v>
      </c>
      <c r="C146" s="110">
        <f>'[7]Populated Form 20'!C146</f>
        <v>400</v>
      </c>
      <c r="D146" s="110">
        <f>'[7]Populated Form 20'!D146</f>
        <v>71</v>
      </c>
      <c r="E146" s="110">
        <f>'[7]Populated Form 20'!E146</f>
        <v>3</v>
      </c>
      <c r="F146" s="110">
        <f>'[7]Populated Form 20'!F146</f>
        <v>33</v>
      </c>
      <c r="G146" s="110">
        <f>'[7]Populated Form 20'!G146</f>
        <v>0</v>
      </c>
      <c r="H146" s="110">
        <f>'[7]Populated Form 20'!H146</f>
        <v>0</v>
      </c>
      <c r="I146" s="110">
        <f>'[7]Populated Form 20'!I146</f>
        <v>0</v>
      </c>
      <c r="J146" s="110">
        <f>'[7]Populated Form 20'!J146</f>
        <v>0</v>
      </c>
      <c r="K146" s="110">
        <f>'[7]Populated Form 20'!K146</f>
        <v>0</v>
      </c>
      <c r="L146" s="110">
        <f>'[7]Populated Form 20'!L146</f>
        <v>0</v>
      </c>
      <c r="M146" s="110">
        <f>'[7]Populated Form 20'!M146</f>
        <v>0</v>
      </c>
      <c r="N146" s="110">
        <f t="shared" si="4"/>
        <v>517</v>
      </c>
      <c r="O146" s="110"/>
      <c r="P146" s="110">
        <f>'[7]Populated Form 20'!N146</f>
        <v>2</v>
      </c>
      <c r="Q146" s="110">
        <f t="shared" si="5"/>
        <v>519</v>
      </c>
      <c r="R146" s="110"/>
    </row>
    <row r="147" spans="1:18" ht="30">
      <c r="A147" s="125" t="s">
        <v>1985</v>
      </c>
      <c r="B147" s="110">
        <f>'[7]Populated Form 20'!B147</f>
        <v>12</v>
      </c>
      <c r="C147" s="110">
        <f>'[7]Populated Form 20'!C147</f>
        <v>408</v>
      </c>
      <c r="D147" s="110">
        <f>'[7]Populated Form 20'!D147</f>
        <v>68</v>
      </c>
      <c r="E147" s="110">
        <f>'[7]Populated Form 20'!E147</f>
        <v>2</v>
      </c>
      <c r="F147" s="110">
        <f>'[7]Populated Form 20'!F147</f>
        <v>58</v>
      </c>
      <c r="G147" s="110">
        <f>'[7]Populated Form 20'!G147</f>
        <v>0</v>
      </c>
      <c r="H147" s="110">
        <f>'[7]Populated Form 20'!H147</f>
        <v>0</v>
      </c>
      <c r="I147" s="110">
        <f>'[7]Populated Form 20'!I147</f>
        <v>0</v>
      </c>
      <c r="J147" s="110">
        <f>'[7]Populated Form 20'!J147</f>
        <v>0</v>
      </c>
      <c r="K147" s="110">
        <f>'[7]Populated Form 20'!K147</f>
        <v>0</v>
      </c>
      <c r="L147" s="110">
        <f>'[7]Populated Form 20'!L147</f>
        <v>0</v>
      </c>
      <c r="M147" s="110">
        <f>'[7]Populated Form 20'!M147</f>
        <v>0</v>
      </c>
      <c r="N147" s="110">
        <f t="shared" si="4"/>
        <v>548</v>
      </c>
      <c r="O147" s="110"/>
      <c r="P147" s="110">
        <f>'[7]Populated Form 20'!N147</f>
        <v>3</v>
      </c>
      <c r="Q147" s="110">
        <f t="shared" si="5"/>
        <v>551</v>
      </c>
      <c r="R147" s="110"/>
    </row>
    <row r="148" spans="1:18" ht="30">
      <c r="A148" s="125" t="s">
        <v>1986</v>
      </c>
      <c r="B148" s="110">
        <f>'[7]Populated Form 20'!B148</f>
        <v>4</v>
      </c>
      <c r="C148" s="110">
        <f>'[7]Populated Form 20'!C148</f>
        <v>305</v>
      </c>
      <c r="D148" s="110">
        <f>'[7]Populated Form 20'!D148</f>
        <v>51</v>
      </c>
      <c r="E148" s="110">
        <f>'[7]Populated Form 20'!E148</f>
        <v>0</v>
      </c>
      <c r="F148" s="110">
        <f>'[7]Populated Form 20'!F148</f>
        <v>20</v>
      </c>
      <c r="G148" s="110">
        <f>'[7]Populated Form 20'!G148</f>
        <v>0</v>
      </c>
      <c r="H148" s="110">
        <f>'[7]Populated Form 20'!H148</f>
        <v>1</v>
      </c>
      <c r="I148" s="110">
        <f>'[7]Populated Form 20'!I148</f>
        <v>1</v>
      </c>
      <c r="J148" s="110">
        <f>'[7]Populated Form 20'!J148</f>
        <v>0</v>
      </c>
      <c r="K148" s="110">
        <f>'[7]Populated Form 20'!K148</f>
        <v>0</v>
      </c>
      <c r="L148" s="110">
        <f>'[7]Populated Form 20'!L148</f>
        <v>2</v>
      </c>
      <c r="M148" s="110">
        <f>'[7]Populated Form 20'!M148</f>
        <v>0</v>
      </c>
      <c r="N148" s="110">
        <f t="shared" si="4"/>
        <v>384</v>
      </c>
      <c r="O148" s="110"/>
      <c r="P148" s="110">
        <f>'[7]Populated Form 20'!N148</f>
        <v>6</v>
      </c>
      <c r="Q148" s="110">
        <f t="shared" si="5"/>
        <v>390</v>
      </c>
      <c r="R148" s="110"/>
    </row>
    <row r="149" spans="1:18">
      <c r="A149" s="125" t="s">
        <v>1987</v>
      </c>
      <c r="B149" s="110">
        <f>'[7]Populated Form 20'!B149</f>
        <v>19</v>
      </c>
      <c r="C149" s="110">
        <f>'[7]Populated Form 20'!C149</f>
        <v>318</v>
      </c>
      <c r="D149" s="110">
        <f>'[7]Populated Form 20'!D149</f>
        <v>154</v>
      </c>
      <c r="E149" s="110">
        <f>'[7]Populated Form 20'!E149</f>
        <v>5</v>
      </c>
      <c r="F149" s="110">
        <f>'[7]Populated Form 20'!F149</f>
        <v>8</v>
      </c>
      <c r="G149" s="110">
        <f>'[7]Populated Form 20'!G149</f>
        <v>0</v>
      </c>
      <c r="H149" s="110">
        <f>'[7]Populated Form 20'!H149</f>
        <v>3</v>
      </c>
      <c r="I149" s="110">
        <f>'[7]Populated Form 20'!I149</f>
        <v>2</v>
      </c>
      <c r="J149" s="110">
        <f>'[7]Populated Form 20'!J149</f>
        <v>1</v>
      </c>
      <c r="K149" s="110">
        <f>'[7]Populated Form 20'!K149</f>
        <v>0</v>
      </c>
      <c r="L149" s="110">
        <f>'[7]Populated Form 20'!L149</f>
        <v>1</v>
      </c>
      <c r="M149" s="110">
        <f>'[7]Populated Form 20'!M149</f>
        <v>3</v>
      </c>
      <c r="N149" s="110">
        <f t="shared" si="4"/>
        <v>514</v>
      </c>
      <c r="O149" s="110"/>
      <c r="P149" s="110">
        <f>'[7]Populated Form 20'!N149</f>
        <v>11</v>
      </c>
      <c r="Q149" s="110">
        <f t="shared" si="5"/>
        <v>525</v>
      </c>
      <c r="R149" s="110"/>
    </row>
    <row r="150" spans="1:18">
      <c r="A150" s="125" t="s">
        <v>1988</v>
      </c>
      <c r="B150" s="110">
        <f>'[7]Populated Form 20'!B150</f>
        <v>27</v>
      </c>
      <c r="C150" s="110">
        <f>'[7]Populated Form 20'!C150</f>
        <v>543</v>
      </c>
      <c r="D150" s="110">
        <f>'[7]Populated Form 20'!D150</f>
        <v>33</v>
      </c>
      <c r="E150" s="110">
        <f>'[7]Populated Form 20'!E150</f>
        <v>2</v>
      </c>
      <c r="F150" s="110">
        <f>'[7]Populated Form 20'!F150</f>
        <v>13</v>
      </c>
      <c r="G150" s="110">
        <f>'[7]Populated Form 20'!G150</f>
        <v>0</v>
      </c>
      <c r="H150" s="110">
        <f>'[7]Populated Form 20'!H150</f>
        <v>1</v>
      </c>
      <c r="I150" s="110">
        <f>'[7]Populated Form 20'!I150</f>
        <v>0</v>
      </c>
      <c r="J150" s="110">
        <f>'[7]Populated Form 20'!J150</f>
        <v>3</v>
      </c>
      <c r="K150" s="110">
        <f>'[7]Populated Form 20'!K150</f>
        <v>1</v>
      </c>
      <c r="L150" s="110">
        <f>'[7]Populated Form 20'!L150</f>
        <v>0</v>
      </c>
      <c r="M150" s="110">
        <f>'[7]Populated Form 20'!M150</f>
        <v>3</v>
      </c>
      <c r="N150" s="110">
        <f t="shared" si="4"/>
        <v>626</v>
      </c>
      <c r="O150" s="110"/>
      <c r="P150" s="110">
        <f>'[7]Populated Form 20'!N150</f>
        <v>0</v>
      </c>
      <c r="Q150" s="110">
        <f t="shared" si="5"/>
        <v>626</v>
      </c>
      <c r="R150" s="110"/>
    </row>
    <row r="151" spans="1:18">
      <c r="A151" s="125" t="s">
        <v>1989</v>
      </c>
      <c r="B151" s="110">
        <f>'[7]Populated Form 20'!B151</f>
        <v>3</v>
      </c>
      <c r="C151" s="110">
        <f>'[7]Populated Form 20'!C151</f>
        <v>412</v>
      </c>
      <c r="D151" s="110">
        <f>'[7]Populated Form 20'!D151</f>
        <v>55</v>
      </c>
      <c r="E151" s="110">
        <f>'[7]Populated Form 20'!E151</f>
        <v>0</v>
      </c>
      <c r="F151" s="110">
        <f>'[7]Populated Form 20'!F151</f>
        <v>24</v>
      </c>
      <c r="G151" s="110">
        <f>'[7]Populated Form 20'!G151</f>
        <v>0</v>
      </c>
      <c r="H151" s="110">
        <f>'[7]Populated Form 20'!H151</f>
        <v>0</v>
      </c>
      <c r="I151" s="110">
        <f>'[7]Populated Form 20'!I151</f>
        <v>0</v>
      </c>
      <c r="J151" s="110">
        <f>'[7]Populated Form 20'!J151</f>
        <v>0</v>
      </c>
      <c r="K151" s="110">
        <f>'[7]Populated Form 20'!K151</f>
        <v>1</v>
      </c>
      <c r="L151" s="110">
        <f>'[7]Populated Form 20'!L151</f>
        <v>0</v>
      </c>
      <c r="M151" s="110">
        <f>'[7]Populated Form 20'!M151</f>
        <v>5</v>
      </c>
      <c r="N151" s="110">
        <f t="shared" si="4"/>
        <v>500</v>
      </c>
      <c r="O151" s="110"/>
      <c r="P151" s="110">
        <f>'[7]Populated Form 20'!N151</f>
        <v>3</v>
      </c>
      <c r="Q151" s="110">
        <f t="shared" si="5"/>
        <v>503</v>
      </c>
      <c r="R151" s="110"/>
    </row>
    <row r="152" spans="1:18">
      <c r="A152" s="125" t="s">
        <v>1990</v>
      </c>
      <c r="B152" s="110">
        <f>'[7]Populated Form 20'!B152</f>
        <v>2</v>
      </c>
      <c r="C152" s="110">
        <f>'[7]Populated Form 20'!C152</f>
        <v>451</v>
      </c>
      <c r="D152" s="110">
        <f>'[7]Populated Form 20'!D152</f>
        <v>11</v>
      </c>
      <c r="E152" s="110">
        <f>'[7]Populated Form 20'!E152</f>
        <v>0</v>
      </c>
      <c r="F152" s="110">
        <f>'[7]Populated Form 20'!F152</f>
        <v>13</v>
      </c>
      <c r="G152" s="110">
        <f>'[7]Populated Form 20'!G152</f>
        <v>0</v>
      </c>
      <c r="H152" s="110">
        <f>'[7]Populated Form 20'!H152</f>
        <v>1</v>
      </c>
      <c r="I152" s="110">
        <f>'[7]Populated Form 20'!I152</f>
        <v>0</v>
      </c>
      <c r="J152" s="110">
        <f>'[7]Populated Form 20'!J152</f>
        <v>0</v>
      </c>
      <c r="K152" s="110">
        <f>'[7]Populated Form 20'!K152</f>
        <v>0</v>
      </c>
      <c r="L152" s="110">
        <f>'[7]Populated Form 20'!L152</f>
        <v>1</v>
      </c>
      <c r="M152" s="110">
        <f>'[7]Populated Form 20'!M152</f>
        <v>3</v>
      </c>
      <c r="N152" s="110">
        <f t="shared" si="4"/>
        <v>482</v>
      </c>
      <c r="O152" s="110"/>
      <c r="P152" s="110">
        <f>'[7]Populated Form 20'!N152</f>
        <v>0</v>
      </c>
      <c r="Q152" s="110">
        <f t="shared" si="5"/>
        <v>482</v>
      </c>
      <c r="R152" s="110"/>
    </row>
    <row r="153" spans="1:18">
      <c r="A153" s="125" t="s">
        <v>1991</v>
      </c>
      <c r="B153" s="110">
        <f>'[7]Populated Form 20'!B153</f>
        <v>2</v>
      </c>
      <c r="C153" s="110">
        <f>'[7]Populated Form 20'!C153</f>
        <v>372</v>
      </c>
      <c r="D153" s="110">
        <f>'[7]Populated Form 20'!D153</f>
        <v>25</v>
      </c>
      <c r="E153" s="110">
        <f>'[7]Populated Form 20'!E153</f>
        <v>0</v>
      </c>
      <c r="F153" s="110">
        <f>'[7]Populated Form 20'!F153</f>
        <v>10</v>
      </c>
      <c r="G153" s="110">
        <f>'[7]Populated Form 20'!G153</f>
        <v>0</v>
      </c>
      <c r="H153" s="110">
        <f>'[7]Populated Form 20'!H153</f>
        <v>0</v>
      </c>
      <c r="I153" s="110">
        <f>'[7]Populated Form 20'!I153</f>
        <v>0</v>
      </c>
      <c r="J153" s="110">
        <f>'[7]Populated Form 20'!J153</f>
        <v>0</v>
      </c>
      <c r="K153" s="110">
        <f>'[7]Populated Form 20'!K153</f>
        <v>1</v>
      </c>
      <c r="L153" s="110">
        <f>'[7]Populated Form 20'!L153</f>
        <v>0</v>
      </c>
      <c r="M153" s="110">
        <f>'[7]Populated Form 20'!M153</f>
        <v>0</v>
      </c>
      <c r="N153" s="110">
        <f t="shared" si="4"/>
        <v>410</v>
      </c>
      <c r="O153" s="110"/>
      <c r="P153" s="110">
        <f>'[7]Populated Form 20'!N153</f>
        <v>3</v>
      </c>
      <c r="Q153" s="110">
        <f t="shared" si="5"/>
        <v>413</v>
      </c>
      <c r="R153" s="110"/>
    </row>
    <row r="154" spans="1:18">
      <c r="A154" s="125" t="s">
        <v>1992</v>
      </c>
      <c r="B154" s="110">
        <f>'[7]Populated Form 20'!B154</f>
        <v>15</v>
      </c>
      <c r="C154" s="110">
        <f>'[7]Populated Form 20'!C154</f>
        <v>308</v>
      </c>
      <c r="D154" s="110">
        <f>'[7]Populated Form 20'!D154</f>
        <v>123</v>
      </c>
      <c r="E154" s="110">
        <f>'[7]Populated Form 20'!E154</f>
        <v>4</v>
      </c>
      <c r="F154" s="110">
        <f>'[7]Populated Form 20'!F154</f>
        <v>18</v>
      </c>
      <c r="G154" s="110">
        <f>'[7]Populated Form 20'!G154</f>
        <v>0</v>
      </c>
      <c r="H154" s="110">
        <f>'[7]Populated Form 20'!H154</f>
        <v>1</v>
      </c>
      <c r="I154" s="110">
        <f>'[7]Populated Form 20'!I154</f>
        <v>0</v>
      </c>
      <c r="J154" s="110">
        <f>'[7]Populated Form 20'!J154</f>
        <v>1</v>
      </c>
      <c r="K154" s="110">
        <f>'[7]Populated Form 20'!K154</f>
        <v>0</v>
      </c>
      <c r="L154" s="110">
        <f>'[7]Populated Form 20'!L154</f>
        <v>2</v>
      </c>
      <c r="M154" s="110">
        <f>'[7]Populated Form 20'!M154</f>
        <v>0</v>
      </c>
      <c r="N154" s="110">
        <f t="shared" si="4"/>
        <v>472</v>
      </c>
      <c r="O154" s="110"/>
      <c r="P154" s="110">
        <f>'[7]Populated Form 20'!N154</f>
        <v>5</v>
      </c>
      <c r="Q154" s="110">
        <f t="shared" si="5"/>
        <v>477</v>
      </c>
      <c r="R154" s="110"/>
    </row>
    <row r="155" spans="1:18">
      <c r="A155" s="125" t="s">
        <v>1993</v>
      </c>
      <c r="B155" s="110">
        <f>'[7]Populated Form 20'!B155</f>
        <v>7</v>
      </c>
      <c r="C155" s="110">
        <f>'[7]Populated Form 20'!C155</f>
        <v>305</v>
      </c>
      <c r="D155" s="110">
        <f>'[7]Populated Form 20'!D155</f>
        <v>272</v>
      </c>
      <c r="E155" s="110">
        <f>'[7]Populated Form 20'!E155</f>
        <v>6</v>
      </c>
      <c r="F155" s="110">
        <f>'[7]Populated Form 20'!F155</f>
        <v>1</v>
      </c>
      <c r="G155" s="110">
        <f>'[7]Populated Form 20'!G155</f>
        <v>2</v>
      </c>
      <c r="H155" s="110">
        <f>'[7]Populated Form 20'!H155</f>
        <v>1</v>
      </c>
      <c r="I155" s="110">
        <f>'[7]Populated Form 20'!I155</f>
        <v>0</v>
      </c>
      <c r="J155" s="110">
        <f>'[7]Populated Form 20'!J155</f>
        <v>0</v>
      </c>
      <c r="K155" s="110">
        <f>'[7]Populated Form 20'!K155</f>
        <v>0</v>
      </c>
      <c r="L155" s="110">
        <f>'[7]Populated Form 20'!L155</f>
        <v>11</v>
      </c>
      <c r="M155" s="110">
        <f>'[7]Populated Form 20'!M155</f>
        <v>7</v>
      </c>
      <c r="N155" s="110">
        <f t="shared" si="4"/>
        <v>612</v>
      </c>
      <c r="O155" s="110"/>
      <c r="P155" s="110">
        <f>'[7]Populated Form 20'!N155</f>
        <v>0</v>
      </c>
      <c r="Q155" s="110">
        <f t="shared" si="5"/>
        <v>612</v>
      </c>
      <c r="R155" s="110"/>
    </row>
    <row r="156" spans="1:18">
      <c r="A156" s="125" t="s">
        <v>1994</v>
      </c>
      <c r="B156" s="110">
        <f>'[7]Populated Form 20'!B156</f>
        <v>4</v>
      </c>
      <c r="C156" s="110">
        <f>'[7]Populated Form 20'!C156</f>
        <v>337</v>
      </c>
      <c r="D156" s="110">
        <f>'[7]Populated Form 20'!D156</f>
        <v>45</v>
      </c>
      <c r="E156" s="110">
        <f>'[7]Populated Form 20'!E156</f>
        <v>4</v>
      </c>
      <c r="F156" s="110">
        <f>'[7]Populated Form 20'!F156</f>
        <v>1</v>
      </c>
      <c r="G156" s="110">
        <f>'[7]Populated Form 20'!G156</f>
        <v>0</v>
      </c>
      <c r="H156" s="110">
        <f>'[7]Populated Form 20'!H156</f>
        <v>1</v>
      </c>
      <c r="I156" s="110">
        <f>'[7]Populated Form 20'!I156</f>
        <v>0</v>
      </c>
      <c r="J156" s="110">
        <f>'[7]Populated Form 20'!J156</f>
        <v>0</v>
      </c>
      <c r="K156" s="110">
        <f>'[7]Populated Form 20'!K156</f>
        <v>1</v>
      </c>
      <c r="L156" s="110">
        <f>'[7]Populated Form 20'!L156</f>
        <v>2</v>
      </c>
      <c r="M156" s="110">
        <f>'[7]Populated Form 20'!M156</f>
        <v>1</v>
      </c>
      <c r="N156" s="110">
        <f t="shared" si="4"/>
        <v>396</v>
      </c>
      <c r="O156" s="110"/>
      <c r="P156" s="110">
        <f>'[7]Populated Form 20'!N156</f>
        <v>0</v>
      </c>
      <c r="Q156" s="110">
        <f t="shared" si="5"/>
        <v>396</v>
      </c>
      <c r="R156" s="110"/>
    </row>
    <row r="157" spans="1:18">
      <c r="A157" s="125" t="s">
        <v>1995</v>
      </c>
      <c r="B157" s="110">
        <f>'[7]Populated Form 20'!B157</f>
        <v>11</v>
      </c>
      <c r="C157" s="110">
        <f>'[7]Populated Form 20'!C157</f>
        <v>220</v>
      </c>
      <c r="D157" s="110">
        <f>'[7]Populated Form 20'!D157</f>
        <v>272</v>
      </c>
      <c r="E157" s="110">
        <f>'[7]Populated Form 20'!E157</f>
        <v>4</v>
      </c>
      <c r="F157" s="110">
        <f>'[7]Populated Form 20'!F157</f>
        <v>43</v>
      </c>
      <c r="G157" s="110">
        <f>'[7]Populated Form 20'!G157</f>
        <v>4</v>
      </c>
      <c r="H157" s="110">
        <f>'[7]Populated Form 20'!H157</f>
        <v>3</v>
      </c>
      <c r="I157" s="110">
        <f>'[7]Populated Form 20'!I157</f>
        <v>2</v>
      </c>
      <c r="J157" s="110">
        <f>'[7]Populated Form 20'!J157</f>
        <v>3</v>
      </c>
      <c r="K157" s="110">
        <f>'[7]Populated Form 20'!K157</f>
        <v>3</v>
      </c>
      <c r="L157" s="110">
        <f>'[7]Populated Form 20'!L157</f>
        <v>5</v>
      </c>
      <c r="M157" s="110">
        <f>'[7]Populated Form 20'!M157</f>
        <v>8</v>
      </c>
      <c r="N157" s="110">
        <f t="shared" si="4"/>
        <v>578</v>
      </c>
      <c r="O157" s="110"/>
      <c r="P157" s="110">
        <f>'[7]Populated Form 20'!N157</f>
        <v>9</v>
      </c>
      <c r="Q157" s="110">
        <f t="shared" si="5"/>
        <v>587</v>
      </c>
      <c r="R157" s="110"/>
    </row>
    <row r="158" spans="1:18">
      <c r="A158" s="125" t="s">
        <v>1996</v>
      </c>
      <c r="B158" s="110">
        <f>'[7]Populated Form 20'!B158</f>
        <v>11</v>
      </c>
      <c r="C158" s="110">
        <f>'[7]Populated Form 20'!C158</f>
        <v>568</v>
      </c>
      <c r="D158" s="110">
        <f>'[7]Populated Form 20'!D158</f>
        <v>69</v>
      </c>
      <c r="E158" s="110">
        <f>'[7]Populated Form 20'!E158</f>
        <v>3</v>
      </c>
      <c r="F158" s="110">
        <f>'[7]Populated Form 20'!F158</f>
        <v>19</v>
      </c>
      <c r="G158" s="110">
        <f>'[7]Populated Form 20'!G158</f>
        <v>0</v>
      </c>
      <c r="H158" s="110">
        <f>'[7]Populated Form 20'!H158</f>
        <v>0</v>
      </c>
      <c r="I158" s="110">
        <f>'[7]Populated Form 20'!I158</f>
        <v>1</v>
      </c>
      <c r="J158" s="110">
        <f>'[7]Populated Form 20'!J158</f>
        <v>0</v>
      </c>
      <c r="K158" s="110">
        <f>'[7]Populated Form 20'!K158</f>
        <v>0</v>
      </c>
      <c r="L158" s="110">
        <f>'[7]Populated Form 20'!L158</f>
        <v>1</v>
      </c>
      <c r="M158" s="110">
        <f>'[7]Populated Form 20'!M158</f>
        <v>2</v>
      </c>
      <c r="N158" s="110">
        <f t="shared" si="4"/>
        <v>674</v>
      </c>
      <c r="O158" s="110"/>
      <c r="P158" s="110">
        <f>'[7]Populated Form 20'!N158</f>
        <v>2</v>
      </c>
      <c r="Q158" s="110">
        <f t="shared" si="5"/>
        <v>676</v>
      </c>
      <c r="R158" s="110"/>
    </row>
    <row r="159" spans="1:18">
      <c r="A159" s="125" t="s">
        <v>1997</v>
      </c>
      <c r="B159" s="110">
        <f>'[7]Populated Form 20'!B159</f>
        <v>1</v>
      </c>
      <c r="C159" s="110">
        <f>'[7]Populated Form 20'!C159</f>
        <v>366</v>
      </c>
      <c r="D159" s="110">
        <f>'[7]Populated Form 20'!D159</f>
        <v>12</v>
      </c>
      <c r="E159" s="110">
        <f>'[7]Populated Form 20'!E159</f>
        <v>1</v>
      </c>
      <c r="F159" s="110">
        <f>'[7]Populated Form 20'!F159</f>
        <v>24</v>
      </c>
      <c r="G159" s="110">
        <f>'[7]Populated Form 20'!G159</f>
        <v>0</v>
      </c>
      <c r="H159" s="110">
        <f>'[7]Populated Form 20'!H159</f>
        <v>0</v>
      </c>
      <c r="I159" s="110">
        <f>'[7]Populated Form 20'!I159</f>
        <v>0</v>
      </c>
      <c r="J159" s="110">
        <f>'[7]Populated Form 20'!J159</f>
        <v>0</v>
      </c>
      <c r="K159" s="110">
        <f>'[7]Populated Form 20'!K159</f>
        <v>0</v>
      </c>
      <c r="L159" s="110">
        <f>'[7]Populated Form 20'!L159</f>
        <v>0</v>
      </c>
      <c r="M159" s="110">
        <f>'[7]Populated Form 20'!M159</f>
        <v>3</v>
      </c>
      <c r="N159" s="110">
        <f t="shared" si="4"/>
        <v>407</v>
      </c>
      <c r="O159" s="110"/>
      <c r="P159" s="110">
        <f>'[7]Populated Form 20'!N159</f>
        <v>1</v>
      </c>
      <c r="Q159" s="110">
        <f t="shared" si="5"/>
        <v>408</v>
      </c>
      <c r="R159" s="110"/>
    </row>
    <row r="160" spans="1:18">
      <c r="A160" s="125" t="s">
        <v>1998</v>
      </c>
      <c r="B160" s="110">
        <f>'[7]Populated Form 20'!B160</f>
        <v>6</v>
      </c>
      <c r="C160" s="110">
        <f>'[7]Populated Form 20'!C160</f>
        <v>72</v>
      </c>
      <c r="D160" s="110">
        <f>'[7]Populated Form 20'!D160</f>
        <v>53</v>
      </c>
      <c r="E160" s="110">
        <f>'[7]Populated Form 20'!E160</f>
        <v>3</v>
      </c>
      <c r="F160" s="110">
        <f>'[7]Populated Form 20'!F160</f>
        <v>7</v>
      </c>
      <c r="G160" s="110">
        <f>'[7]Populated Form 20'!G160</f>
        <v>2</v>
      </c>
      <c r="H160" s="110">
        <f>'[7]Populated Form 20'!H160</f>
        <v>0</v>
      </c>
      <c r="I160" s="110">
        <f>'[7]Populated Form 20'!I160</f>
        <v>0</v>
      </c>
      <c r="J160" s="110">
        <f>'[7]Populated Form 20'!J160</f>
        <v>0</v>
      </c>
      <c r="K160" s="110">
        <f>'[7]Populated Form 20'!K160</f>
        <v>0</v>
      </c>
      <c r="L160" s="110">
        <f>'[7]Populated Form 20'!L160</f>
        <v>1</v>
      </c>
      <c r="M160" s="110">
        <f>'[7]Populated Form 20'!M160</f>
        <v>3</v>
      </c>
      <c r="N160" s="110">
        <f t="shared" si="4"/>
        <v>147</v>
      </c>
      <c r="O160" s="110"/>
      <c r="P160" s="110">
        <f>'[7]Populated Form 20'!N160</f>
        <v>4</v>
      </c>
      <c r="Q160" s="110">
        <f t="shared" si="5"/>
        <v>151</v>
      </c>
      <c r="R160" s="110"/>
    </row>
    <row r="161" spans="1:18">
      <c r="A161" s="125" t="s">
        <v>1999</v>
      </c>
      <c r="B161" s="110">
        <f>'[7]Populated Form 20'!B161</f>
        <v>3</v>
      </c>
      <c r="C161" s="110">
        <f>'[7]Populated Form 20'!C161</f>
        <v>432</v>
      </c>
      <c r="D161" s="110">
        <f>'[7]Populated Form 20'!D161</f>
        <v>47</v>
      </c>
      <c r="E161" s="110">
        <f>'[7]Populated Form 20'!E161</f>
        <v>2</v>
      </c>
      <c r="F161" s="110">
        <f>'[7]Populated Form 20'!F161</f>
        <v>12</v>
      </c>
      <c r="G161" s="110">
        <f>'[7]Populated Form 20'!G161</f>
        <v>1</v>
      </c>
      <c r="H161" s="110">
        <f>'[7]Populated Form 20'!H161</f>
        <v>0</v>
      </c>
      <c r="I161" s="110">
        <f>'[7]Populated Form 20'!I161</f>
        <v>0</v>
      </c>
      <c r="J161" s="110">
        <f>'[7]Populated Form 20'!J161</f>
        <v>1</v>
      </c>
      <c r="K161" s="110">
        <f>'[7]Populated Form 20'!K161</f>
        <v>2</v>
      </c>
      <c r="L161" s="110">
        <f>'[7]Populated Form 20'!L161</f>
        <v>1</v>
      </c>
      <c r="M161" s="110">
        <f>'[7]Populated Form 20'!M161</f>
        <v>0</v>
      </c>
      <c r="N161" s="110">
        <f t="shared" si="4"/>
        <v>501</v>
      </c>
      <c r="O161" s="110"/>
      <c r="P161" s="110">
        <f>'[7]Populated Form 20'!N161</f>
        <v>5</v>
      </c>
      <c r="Q161" s="110">
        <f t="shared" si="5"/>
        <v>506</v>
      </c>
      <c r="R161" s="110"/>
    </row>
    <row r="162" spans="1:18">
      <c r="A162" s="125" t="s">
        <v>2000</v>
      </c>
      <c r="B162" s="110">
        <f>'[7]Populated Form 20'!B162</f>
        <v>23</v>
      </c>
      <c r="C162" s="110">
        <f>'[7]Populated Form 20'!C162</f>
        <v>382</v>
      </c>
      <c r="D162" s="110">
        <f>'[7]Populated Form 20'!D162</f>
        <v>155</v>
      </c>
      <c r="E162" s="110">
        <f>'[7]Populated Form 20'!E162</f>
        <v>5</v>
      </c>
      <c r="F162" s="110">
        <f>'[7]Populated Form 20'!F162</f>
        <v>30</v>
      </c>
      <c r="G162" s="110">
        <f>'[7]Populated Form 20'!G162</f>
        <v>1</v>
      </c>
      <c r="H162" s="110">
        <f>'[7]Populated Form 20'!H162</f>
        <v>0</v>
      </c>
      <c r="I162" s="110">
        <f>'[7]Populated Form 20'!I162</f>
        <v>0</v>
      </c>
      <c r="J162" s="110">
        <f>'[7]Populated Form 20'!J162</f>
        <v>1</v>
      </c>
      <c r="K162" s="110">
        <f>'[7]Populated Form 20'!K162</f>
        <v>0</v>
      </c>
      <c r="L162" s="110">
        <f>'[7]Populated Form 20'!L162</f>
        <v>3</v>
      </c>
      <c r="M162" s="110">
        <f>'[7]Populated Form 20'!M162</f>
        <v>4</v>
      </c>
      <c r="N162" s="110">
        <f t="shared" si="4"/>
        <v>604</v>
      </c>
      <c r="O162" s="110"/>
      <c r="P162" s="110">
        <f>'[7]Populated Form 20'!N162</f>
        <v>4</v>
      </c>
      <c r="Q162" s="110">
        <f t="shared" si="5"/>
        <v>608</v>
      </c>
      <c r="R162" s="110"/>
    </row>
    <row r="163" spans="1:18">
      <c r="A163" s="125" t="s">
        <v>2001</v>
      </c>
      <c r="B163" s="110">
        <f>'[7]Populated Form 20'!B163</f>
        <v>34</v>
      </c>
      <c r="C163" s="110">
        <f>'[7]Populated Form 20'!C163</f>
        <v>540</v>
      </c>
      <c r="D163" s="110">
        <f>'[7]Populated Form 20'!D163</f>
        <v>56</v>
      </c>
      <c r="E163" s="110">
        <f>'[7]Populated Form 20'!E163</f>
        <v>1</v>
      </c>
      <c r="F163" s="110">
        <f>'[7]Populated Form 20'!F163</f>
        <v>3</v>
      </c>
      <c r="G163" s="110">
        <f>'[7]Populated Form 20'!G163</f>
        <v>0</v>
      </c>
      <c r="H163" s="110">
        <f>'[7]Populated Form 20'!H163</f>
        <v>1</v>
      </c>
      <c r="I163" s="110">
        <f>'[7]Populated Form 20'!I163</f>
        <v>0</v>
      </c>
      <c r="J163" s="110">
        <f>'[7]Populated Form 20'!J163</f>
        <v>1</v>
      </c>
      <c r="K163" s="110">
        <f>'[7]Populated Form 20'!K163</f>
        <v>0</v>
      </c>
      <c r="L163" s="110">
        <f>'[7]Populated Form 20'!L163</f>
        <v>0</v>
      </c>
      <c r="M163" s="110">
        <f>'[7]Populated Form 20'!M163</f>
        <v>2</v>
      </c>
      <c r="N163" s="110">
        <f t="shared" si="4"/>
        <v>638</v>
      </c>
      <c r="O163" s="110"/>
      <c r="P163" s="110">
        <f>'[7]Populated Form 20'!N163</f>
        <v>2</v>
      </c>
      <c r="Q163" s="110">
        <f t="shared" si="5"/>
        <v>640</v>
      </c>
      <c r="R163" s="110"/>
    </row>
    <row r="164" spans="1:18">
      <c r="A164" s="125" t="s">
        <v>2002</v>
      </c>
      <c r="B164" s="110">
        <f>'[7]Populated Form 20'!B164</f>
        <v>11</v>
      </c>
      <c r="C164" s="110">
        <f>'[7]Populated Form 20'!C164</f>
        <v>495</v>
      </c>
      <c r="D164" s="110">
        <f>'[7]Populated Form 20'!D164</f>
        <v>133</v>
      </c>
      <c r="E164" s="110">
        <f>'[7]Populated Form 20'!E164</f>
        <v>6</v>
      </c>
      <c r="F164" s="110">
        <f>'[7]Populated Form 20'!F164</f>
        <v>83</v>
      </c>
      <c r="G164" s="110">
        <f>'[7]Populated Form 20'!G164</f>
        <v>1</v>
      </c>
      <c r="H164" s="110">
        <f>'[7]Populated Form 20'!H164</f>
        <v>2</v>
      </c>
      <c r="I164" s="110">
        <f>'[7]Populated Form 20'!I164</f>
        <v>0</v>
      </c>
      <c r="J164" s="110">
        <f>'[7]Populated Form 20'!J164</f>
        <v>2</v>
      </c>
      <c r="K164" s="110">
        <f>'[7]Populated Form 20'!K164</f>
        <v>2</v>
      </c>
      <c r="L164" s="110">
        <f>'[7]Populated Form 20'!L164</f>
        <v>1</v>
      </c>
      <c r="M164" s="110">
        <f>'[7]Populated Form 20'!M164</f>
        <v>1</v>
      </c>
      <c r="N164" s="110">
        <f t="shared" si="4"/>
        <v>737</v>
      </c>
      <c r="O164" s="110"/>
      <c r="P164" s="110">
        <f>'[7]Populated Form 20'!N164</f>
        <v>3</v>
      </c>
      <c r="Q164" s="110">
        <f t="shared" si="5"/>
        <v>740</v>
      </c>
      <c r="R164" s="110"/>
    </row>
    <row r="165" spans="1:18">
      <c r="A165" s="125" t="s">
        <v>2003</v>
      </c>
      <c r="B165" s="110">
        <f>'[7]Populated Form 20'!B165</f>
        <v>49</v>
      </c>
      <c r="C165" s="110">
        <f>'[7]Populated Form 20'!C165</f>
        <v>791</v>
      </c>
      <c r="D165" s="110">
        <f>'[7]Populated Form 20'!D165</f>
        <v>63</v>
      </c>
      <c r="E165" s="110">
        <f>'[7]Populated Form 20'!E165</f>
        <v>2</v>
      </c>
      <c r="F165" s="110">
        <f>'[7]Populated Form 20'!F165</f>
        <v>22</v>
      </c>
      <c r="G165" s="110">
        <f>'[7]Populated Form 20'!G165</f>
        <v>0</v>
      </c>
      <c r="H165" s="110">
        <f>'[7]Populated Form 20'!H165</f>
        <v>1</v>
      </c>
      <c r="I165" s="110">
        <f>'[7]Populated Form 20'!I165</f>
        <v>1</v>
      </c>
      <c r="J165" s="110">
        <f>'[7]Populated Form 20'!J165</f>
        <v>0</v>
      </c>
      <c r="K165" s="110">
        <f>'[7]Populated Form 20'!K165</f>
        <v>0</v>
      </c>
      <c r="L165" s="110">
        <f>'[7]Populated Form 20'!L165</f>
        <v>5</v>
      </c>
      <c r="M165" s="110">
        <f>'[7]Populated Form 20'!M165</f>
        <v>1</v>
      </c>
      <c r="N165" s="110">
        <f t="shared" si="4"/>
        <v>935</v>
      </c>
      <c r="O165" s="110"/>
      <c r="P165" s="110">
        <f>'[7]Populated Form 20'!N165</f>
        <v>2</v>
      </c>
      <c r="Q165" s="110">
        <f t="shared" si="5"/>
        <v>937</v>
      </c>
      <c r="R165" s="110"/>
    </row>
    <row r="166" spans="1:18" ht="30">
      <c r="A166" s="125" t="s">
        <v>2004</v>
      </c>
      <c r="B166" s="110">
        <f>'[7]Populated Form 20'!B166</f>
        <v>35</v>
      </c>
      <c r="C166" s="110">
        <f>'[7]Populated Form 20'!C166</f>
        <v>414</v>
      </c>
      <c r="D166" s="110">
        <f>'[7]Populated Form 20'!D166</f>
        <v>50</v>
      </c>
      <c r="E166" s="110">
        <f>'[7]Populated Form 20'!E166</f>
        <v>3</v>
      </c>
      <c r="F166" s="110">
        <f>'[7]Populated Form 20'!F166</f>
        <v>13</v>
      </c>
      <c r="G166" s="110">
        <f>'[7]Populated Form 20'!G166</f>
        <v>0</v>
      </c>
      <c r="H166" s="110">
        <f>'[7]Populated Form 20'!H166</f>
        <v>1</v>
      </c>
      <c r="I166" s="110">
        <f>'[7]Populated Form 20'!I166</f>
        <v>0</v>
      </c>
      <c r="J166" s="110">
        <f>'[7]Populated Form 20'!J166</f>
        <v>1</v>
      </c>
      <c r="K166" s="110">
        <f>'[7]Populated Form 20'!K166</f>
        <v>0</v>
      </c>
      <c r="L166" s="110">
        <f>'[7]Populated Form 20'!L166</f>
        <v>1</v>
      </c>
      <c r="M166" s="110">
        <f>'[7]Populated Form 20'!M166</f>
        <v>1</v>
      </c>
      <c r="N166" s="110">
        <f t="shared" si="4"/>
        <v>519</v>
      </c>
      <c r="O166" s="110"/>
      <c r="P166" s="110">
        <f>'[7]Populated Form 20'!N166</f>
        <v>1</v>
      </c>
      <c r="Q166" s="110">
        <f t="shared" si="5"/>
        <v>520</v>
      </c>
      <c r="R166" s="110"/>
    </row>
    <row r="167" spans="1:18">
      <c r="A167" s="125" t="s">
        <v>2005</v>
      </c>
      <c r="B167" s="110">
        <f>'[7]Populated Form 20'!B167</f>
        <v>0</v>
      </c>
      <c r="C167" s="110">
        <f>'[7]Populated Form 20'!C167</f>
        <v>649</v>
      </c>
      <c r="D167" s="110">
        <f>'[7]Populated Form 20'!D167</f>
        <v>15</v>
      </c>
      <c r="E167" s="110">
        <f>'[7]Populated Form 20'!E167</f>
        <v>0</v>
      </c>
      <c r="F167" s="110">
        <f>'[7]Populated Form 20'!F167</f>
        <v>36</v>
      </c>
      <c r="G167" s="110">
        <f>'[7]Populated Form 20'!G167</f>
        <v>0</v>
      </c>
      <c r="H167" s="110">
        <f>'[7]Populated Form 20'!H167</f>
        <v>0</v>
      </c>
      <c r="I167" s="110">
        <f>'[7]Populated Form 20'!I167</f>
        <v>0</v>
      </c>
      <c r="J167" s="110">
        <f>'[7]Populated Form 20'!J167</f>
        <v>1</v>
      </c>
      <c r="K167" s="110">
        <f>'[7]Populated Form 20'!K167</f>
        <v>0</v>
      </c>
      <c r="L167" s="110">
        <f>'[7]Populated Form 20'!L167</f>
        <v>2</v>
      </c>
      <c r="M167" s="110">
        <f>'[7]Populated Form 20'!M167</f>
        <v>0</v>
      </c>
      <c r="N167" s="110">
        <f t="shared" si="4"/>
        <v>703</v>
      </c>
      <c r="O167" s="110"/>
      <c r="P167" s="110">
        <f>'[7]Populated Form 20'!N167</f>
        <v>4</v>
      </c>
      <c r="Q167" s="110">
        <f t="shared" si="5"/>
        <v>707</v>
      </c>
      <c r="R167" s="110"/>
    </row>
    <row r="168" spans="1:18">
      <c r="A168" s="125" t="s">
        <v>2006</v>
      </c>
      <c r="B168" s="110">
        <f>'[7]Populated Form 20'!B168</f>
        <v>2</v>
      </c>
      <c r="C168" s="110">
        <f>'[7]Populated Form 20'!C168</f>
        <v>188</v>
      </c>
      <c r="D168" s="110">
        <f>'[7]Populated Form 20'!D168</f>
        <v>23</v>
      </c>
      <c r="E168" s="110">
        <f>'[7]Populated Form 20'!E168</f>
        <v>0</v>
      </c>
      <c r="F168" s="110">
        <f>'[7]Populated Form 20'!F168</f>
        <v>2</v>
      </c>
      <c r="G168" s="110">
        <f>'[7]Populated Form 20'!G168</f>
        <v>0</v>
      </c>
      <c r="H168" s="110">
        <f>'[7]Populated Form 20'!H168</f>
        <v>0</v>
      </c>
      <c r="I168" s="110">
        <f>'[7]Populated Form 20'!I168</f>
        <v>0</v>
      </c>
      <c r="J168" s="110">
        <f>'[7]Populated Form 20'!J168</f>
        <v>0</v>
      </c>
      <c r="K168" s="110">
        <f>'[7]Populated Form 20'!K168</f>
        <v>0</v>
      </c>
      <c r="L168" s="110">
        <f>'[7]Populated Form 20'!L168</f>
        <v>0</v>
      </c>
      <c r="M168" s="110">
        <f>'[7]Populated Form 20'!M168</f>
        <v>0</v>
      </c>
      <c r="N168" s="110">
        <f t="shared" si="4"/>
        <v>215</v>
      </c>
      <c r="O168" s="110"/>
      <c r="P168" s="110">
        <f>'[7]Populated Form 20'!N168</f>
        <v>3</v>
      </c>
      <c r="Q168" s="110">
        <f t="shared" si="5"/>
        <v>218</v>
      </c>
      <c r="R168" s="110"/>
    </row>
    <row r="169" spans="1:18">
      <c r="A169" s="125" t="s">
        <v>2007</v>
      </c>
      <c r="B169" s="110">
        <f>'[7]Populated Form 20'!B169</f>
        <v>0</v>
      </c>
      <c r="C169" s="110">
        <f>'[7]Populated Form 20'!C169</f>
        <v>133</v>
      </c>
      <c r="D169" s="110">
        <f>'[7]Populated Form 20'!D169</f>
        <v>8</v>
      </c>
      <c r="E169" s="110">
        <f>'[7]Populated Form 20'!E169</f>
        <v>2</v>
      </c>
      <c r="F169" s="110">
        <f>'[7]Populated Form 20'!F169</f>
        <v>0</v>
      </c>
      <c r="G169" s="110">
        <f>'[7]Populated Form 20'!G169</f>
        <v>0</v>
      </c>
      <c r="H169" s="110">
        <f>'[7]Populated Form 20'!H169</f>
        <v>0</v>
      </c>
      <c r="I169" s="110">
        <f>'[7]Populated Form 20'!I169</f>
        <v>0</v>
      </c>
      <c r="J169" s="110">
        <f>'[7]Populated Form 20'!J169</f>
        <v>0</v>
      </c>
      <c r="K169" s="110">
        <f>'[7]Populated Form 20'!K169</f>
        <v>0</v>
      </c>
      <c r="L169" s="110">
        <f>'[7]Populated Form 20'!L169</f>
        <v>0</v>
      </c>
      <c r="M169" s="110">
        <f>'[7]Populated Form 20'!M169</f>
        <v>0</v>
      </c>
      <c r="N169" s="110">
        <f t="shared" si="4"/>
        <v>143</v>
      </c>
      <c r="O169" s="110"/>
      <c r="P169" s="110">
        <f>'[7]Populated Form 20'!N169</f>
        <v>0</v>
      </c>
      <c r="Q169" s="110">
        <f t="shared" si="5"/>
        <v>143</v>
      </c>
      <c r="R169" s="110"/>
    </row>
    <row r="170" spans="1:18">
      <c r="A170" s="125" t="s">
        <v>2008</v>
      </c>
      <c r="B170" s="110">
        <f>'[7]Populated Form 20'!B170</f>
        <v>0</v>
      </c>
      <c r="C170" s="110">
        <f>'[7]Populated Form 20'!C170</f>
        <v>190</v>
      </c>
      <c r="D170" s="110">
        <f>'[7]Populated Form 20'!D170</f>
        <v>15</v>
      </c>
      <c r="E170" s="110">
        <f>'[7]Populated Form 20'!E170</f>
        <v>0</v>
      </c>
      <c r="F170" s="110">
        <f>'[7]Populated Form 20'!F170</f>
        <v>0</v>
      </c>
      <c r="G170" s="110">
        <f>'[7]Populated Form 20'!G170</f>
        <v>0</v>
      </c>
      <c r="H170" s="110">
        <f>'[7]Populated Form 20'!H170</f>
        <v>0</v>
      </c>
      <c r="I170" s="110">
        <f>'[7]Populated Form 20'!I170</f>
        <v>0</v>
      </c>
      <c r="J170" s="110">
        <f>'[7]Populated Form 20'!J170</f>
        <v>0</v>
      </c>
      <c r="K170" s="110">
        <f>'[7]Populated Form 20'!K170</f>
        <v>0</v>
      </c>
      <c r="L170" s="110">
        <f>'[7]Populated Form 20'!L170</f>
        <v>0</v>
      </c>
      <c r="M170" s="110">
        <f>'[7]Populated Form 20'!M170</f>
        <v>0</v>
      </c>
      <c r="N170" s="110">
        <f t="shared" si="4"/>
        <v>205</v>
      </c>
      <c r="O170" s="110"/>
      <c r="P170" s="110">
        <f>'[7]Populated Form 20'!N170</f>
        <v>0</v>
      </c>
      <c r="Q170" s="110">
        <f t="shared" si="5"/>
        <v>205</v>
      </c>
      <c r="R170" s="110"/>
    </row>
    <row r="171" spans="1:18" ht="30">
      <c r="A171" s="125" t="s">
        <v>2009</v>
      </c>
      <c r="B171" s="110">
        <f>'[7]Populated Form 20'!B171</f>
        <v>18</v>
      </c>
      <c r="C171" s="110">
        <f>'[7]Populated Form 20'!C171</f>
        <v>676</v>
      </c>
      <c r="D171" s="110">
        <f>'[7]Populated Form 20'!D171</f>
        <v>54</v>
      </c>
      <c r="E171" s="110">
        <f>'[7]Populated Form 20'!E171</f>
        <v>3</v>
      </c>
      <c r="F171" s="110">
        <f>'[7]Populated Form 20'!F171</f>
        <v>28</v>
      </c>
      <c r="G171" s="110">
        <f>'[7]Populated Form 20'!G171</f>
        <v>0</v>
      </c>
      <c r="H171" s="110">
        <f>'[7]Populated Form 20'!H171</f>
        <v>0</v>
      </c>
      <c r="I171" s="110">
        <f>'[7]Populated Form 20'!I171</f>
        <v>1</v>
      </c>
      <c r="J171" s="110">
        <f>'[7]Populated Form 20'!J171</f>
        <v>0</v>
      </c>
      <c r="K171" s="110">
        <f>'[7]Populated Form 20'!K171</f>
        <v>1</v>
      </c>
      <c r="L171" s="110">
        <f>'[7]Populated Form 20'!L171</f>
        <v>3</v>
      </c>
      <c r="M171" s="110">
        <f>'[7]Populated Form 20'!M171</f>
        <v>1</v>
      </c>
      <c r="N171" s="110">
        <f t="shared" si="4"/>
        <v>785</v>
      </c>
      <c r="O171" s="110"/>
      <c r="P171" s="110">
        <f>'[7]Populated Form 20'!N171</f>
        <v>4</v>
      </c>
      <c r="Q171" s="110">
        <f t="shared" si="5"/>
        <v>789</v>
      </c>
      <c r="R171" s="110"/>
    </row>
    <row r="172" spans="1:18">
      <c r="A172" s="125" t="s">
        <v>2010</v>
      </c>
      <c r="B172" s="110">
        <f>'[7]Populated Form 20'!B172</f>
        <v>7</v>
      </c>
      <c r="C172" s="110">
        <f>'[7]Populated Form 20'!C172</f>
        <v>122</v>
      </c>
      <c r="D172" s="110">
        <f>'[7]Populated Form 20'!D172</f>
        <v>17</v>
      </c>
      <c r="E172" s="110">
        <f>'[7]Populated Form 20'!E172</f>
        <v>0</v>
      </c>
      <c r="F172" s="110">
        <f>'[7]Populated Form 20'!F172</f>
        <v>8</v>
      </c>
      <c r="G172" s="110">
        <f>'[7]Populated Form 20'!G172</f>
        <v>0</v>
      </c>
      <c r="H172" s="110">
        <f>'[7]Populated Form 20'!H172</f>
        <v>0</v>
      </c>
      <c r="I172" s="110">
        <f>'[7]Populated Form 20'!I172</f>
        <v>0</v>
      </c>
      <c r="J172" s="110">
        <f>'[7]Populated Form 20'!J172</f>
        <v>1</v>
      </c>
      <c r="K172" s="110">
        <f>'[7]Populated Form 20'!K172</f>
        <v>0</v>
      </c>
      <c r="L172" s="110">
        <f>'[7]Populated Form 20'!L172</f>
        <v>0</v>
      </c>
      <c r="M172" s="110">
        <f>'[7]Populated Form 20'!M172</f>
        <v>2</v>
      </c>
      <c r="N172" s="110">
        <f t="shared" si="4"/>
        <v>157</v>
      </c>
      <c r="O172" s="110"/>
      <c r="P172" s="110">
        <f>'[7]Populated Form 20'!N172</f>
        <v>1</v>
      </c>
      <c r="Q172" s="110">
        <f t="shared" si="5"/>
        <v>158</v>
      </c>
      <c r="R172" s="110"/>
    </row>
    <row r="173" spans="1:18">
      <c r="A173" s="125" t="s">
        <v>2011</v>
      </c>
      <c r="B173" s="110">
        <f>'[7]Populated Form 20'!B173</f>
        <v>2</v>
      </c>
      <c r="C173" s="110">
        <f>'[7]Populated Form 20'!C173</f>
        <v>347</v>
      </c>
      <c r="D173" s="110">
        <f>'[7]Populated Form 20'!D173</f>
        <v>37</v>
      </c>
      <c r="E173" s="110">
        <f>'[7]Populated Form 20'!E173</f>
        <v>1</v>
      </c>
      <c r="F173" s="110">
        <f>'[7]Populated Form 20'!F173</f>
        <v>14</v>
      </c>
      <c r="G173" s="110">
        <f>'[7]Populated Form 20'!G173</f>
        <v>0</v>
      </c>
      <c r="H173" s="110">
        <f>'[7]Populated Form 20'!H173</f>
        <v>0</v>
      </c>
      <c r="I173" s="110">
        <f>'[7]Populated Form 20'!I173</f>
        <v>0</v>
      </c>
      <c r="J173" s="110">
        <f>'[7]Populated Form 20'!J173</f>
        <v>0</v>
      </c>
      <c r="K173" s="110">
        <f>'[7]Populated Form 20'!K173</f>
        <v>0</v>
      </c>
      <c r="L173" s="110">
        <f>'[7]Populated Form 20'!L173</f>
        <v>2</v>
      </c>
      <c r="M173" s="110">
        <f>'[7]Populated Form 20'!M173</f>
        <v>1</v>
      </c>
      <c r="N173" s="110">
        <f t="shared" si="4"/>
        <v>404</v>
      </c>
      <c r="O173" s="110"/>
      <c r="P173" s="110">
        <f>'[7]Populated Form 20'!N173</f>
        <v>0</v>
      </c>
      <c r="Q173" s="110">
        <f t="shared" si="5"/>
        <v>404</v>
      </c>
      <c r="R173" s="110"/>
    </row>
    <row r="174" spans="1:18">
      <c r="A174" s="125" t="s">
        <v>2012</v>
      </c>
      <c r="B174" s="110">
        <f>'[7]Populated Form 20'!B174</f>
        <v>14</v>
      </c>
      <c r="C174" s="110">
        <f>'[7]Populated Form 20'!C174</f>
        <v>324</v>
      </c>
      <c r="D174" s="110">
        <f>'[7]Populated Form 20'!D174</f>
        <v>38</v>
      </c>
      <c r="E174" s="110">
        <f>'[7]Populated Form 20'!E174</f>
        <v>4</v>
      </c>
      <c r="F174" s="110">
        <f>'[7]Populated Form 20'!F174</f>
        <v>47</v>
      </c>
      <c r="G174" s="110">
        <f>'[7]Populated Form 20'!G174</f>
        <v>2</v>
      </c>
      <c r="H174" s="110">
        <f>'[7]Populated Form 20'!H174</f>
        <v>0</v>
      </c>
      <c r="I174" s="110">
        <f>'[7]Populated Form 20'!I174</f>
        <v>1</v>
      </c>
      <c r="J174" s="110">
        <f>'[7]Populated Form 20'!J174</f>
        <v>0</v>
      </c>
      <c r="K174" s="110">
        <f>'[7]Populated Form 20'!K174</f>
        <v>1</v>
      </c>
      <c r="L174" s="110">
        <f>'[7]Populated Form 20'!L174</f>
        <v>0</v>
      </c>
      <c r="M174" s="110">
        <f>'[7]Populated Form 20'!M174</f>
        <v>1</v>
      </c>
      <c r="N174" s="110">
        <f t="shared" si="4"/>
        <v>432</v>
      </c>
      <c r="O174" s="110"/>
      <c r="P174" s="110">
        <f>'[7]Populated Form 20'!N174</f>
        <v>1</v>
      </c>
      <c r="Q174" s="110">
        <f t="shared" si="5"/>
        <v>433</v>
      </c>
      <c r="R174" s="110"/>
    </row>
    <row r="175" spans="1:18" ht="30">
      <c r="A175" s="125" t="s">
        <v>2013</v>
      </c>
      <c r="B175" s="110">
        <f>'[7]Populated Form 20'!B175</f>
        <v>53</v>
      </c>
      <c r="C175" s="110">
        <f>'[7]Populated Form 20'!C175</f>
        <v>559</v>
      </c>
      <c r="D175" s="110">
        <f>'[7]Populated Form 20'!D175</f>
        <v>69</v>
      </c>
      <c r="E175" s="110">
        <f>'[7]Populated Form 20'!E175</f>
        <v>1</v>
      </c>
      <c r="F175" s="110">
        <f>'[7]Populated Form 20'!F175</f>
        <v>22</v>
      </c>
      <c r="G175" s="110">
        <f>'[7]Populated Form 20'!G175</f>
        <v>0</v>
      </c>
      <c r="H175" s="110">
        <f>'[7]Populated Form 20'!H175</f>
        <v>4</v>
      </c>
      <c r="I175" s="110">
        <f>'[7]Populated Form 20'!I175</f>
        <v>0</v>
      </c>
      <c r="J175" s="110">
        <f>'[7]Populated Form 20'!J175</f>
        <v>1</v>
      </c>
      <c r="K175" s="110">
        <f>'[7]Populated Form 20'!K175</f>
        <v>1</v>
      </c>
      <c r="L175" s="110">
        <f>'[7]Populated Form 20'!L175</f>
        <v>1</v>
      </c>
      <c r="M175" s="110">
        <f>'[7]Populated Form 20'!M175</f>
        <v>0</v>
      </c>
      <c r="N175" s="110">
        <f t="shared" si="4"/>
        <v>711</v>
      </c>
      <c r="O175" s="110"/>
      <c r="P175" s="110">
        <f>'[7]Populated Form 20'!N175</f>
        <v>0</v>
      </c>
      <c r="Q175" s="110">
        <f t="shared" si="5"/>
        <v>711</v>
      </c>
      <c r="R175" s="110"/>
    </row>
    <row r="176" spans="1:18">
      <c r="A176" s="125" t="s">
        <v>2014</v>
      </c>
      <c r="B176" s="110">
        <f>'[7]Populated Form 20'!B176</f>
        <v>4</v>
      </c>
      <c r="C176" s="110">
        <f>'[7]Populated Form 20'!C176</f>
        <v>580</v>
      </c>
      <c r="D176" s="110">
        <f>'[7]Populated Form 20'!D176</f>
        <v>16</v>
      </c>
      <c r="E176" s="110">
        <f>'[7]Populated Form 20'!E176</f>
        <v>0</v>
      </c>
      <c r="F176" s="110">
        <f>'[7]Populated Form 20'!F176</f>
        <v>33</v>
      </c>
      <c r="G176" s="110">
        <f>'[7]Populated Form 20'!G176</f>
        <v>0</v>
      </c>
      <c r="H176" s="110">
        <f>'[7]Populated Form 20'!H176</f>
        <v>1</v>
      </c>
      <c r="I176" s="110">
        <f>'[7]Populated Form 20'!I176</f>
        <v>0</v>
      </c>
      <c r="J176" s="110">
        <f>'[7]Populated Form 20'!J176</f>
        <v>0</v>
      </c>
      <c r="K176" s="110">
        <f>'[7]Populated Form 20'!K176</f>
        <v>0</v>
      </c>
      <c r="L176" s="110">
        <f>'[7]Populated Form 20'!L176</f>
        <v>0</v>
      </c>
      <c r="M176" s="110">
        <f>'[7]Populated Form 20'!M176</f>
        <v>0</v>
      </c>
      <c r="N176" s="110">
        <f t="shared" si="4"/>
        <v>634</v>
      </c>
      <c r="O176" s="110"/>
      <c r="P176" s="110">
        <f>'[7]Populated Form 20'!N176</f>
        <v>2</v>
      </c>
      <c r="Q176" s="110">
        <f t="shared" si="5"/>
        <v>636</v>
      </c>
      <c r="R176" s="110"/>
    </row>
    <row r="177" spans="1:18">
      <c r="A177" s="125" t="s">
        <v>2015</v>
      </c>
      <c r="B177" s="110">
        <f>'[7]Populated Form 20'!B177</f>
        <v>11</v>
      </c>
      <c r="C177" s="110">
        <f>'[7]Populated Form 20'!C177</f>
        <v>279</v>
      </c>
      <c r="D177" s="110">
        <f>'[7]Populated Form 20'!D177</f>
        <v>259</v>
      </c>
      <c r="E177" s="110">
        <f>'[7]Populated Form 20'!E177</f>
        <v>6</v>
      </c>
      <c r="F177" s="110">
        <f>'[7]Populated Form 20'!F177</f>
        <v>19</v>
      </c>
      <c r="G177" s="110">
        <f>'[7]Populated Form 20'!G177</f>
        <v>0</v>
      </c>
      <c r="H177" s="110">
        <f>'[7]Populated Form 20'!H177</f>
        <v>0</v>
      </c>
      <c r="I177" s="110">
        <f>'[7]Populated Form 20'!I177</f>
        <v>0</v>
      </c>
      <c r="J177" s="110">
        <f>'[7]Populated Form 20'!J177</f>
        <v>0</v>
      </c>
      <c r="K177" s="110">
        <f>'[7]Populated Form 20'!K177</f>
        <v>1</v>
      </c>
      <c r="L177" s="110">
        <f>'[7]Populated Form 20'!L177</f>
        <v>3</v>
      </c>
      <c r="M177" s="110">
        <f>'[7]Populated Form 20'!M177</f>
        <v>6</v>
      </c>
      <c r="N177" s="110">
        <f t="shared" si="4"/>
        <v>584</v>
      </c>
      <c r="O177" s="110"/>
      <c r="P177" s="110">
        <f>'[7]Populated Form 20'!N177</f>
        <v>3</v>
      </c>
      <c r="Q177" s="110">
        <f t="shared" si="5"/>
        <v>587</v>
      </c>
      <c r="R177" s="110"/>
    </row>
    <row r="178" spans="1:18">
      <c r="A178" s="125" t="s">
        <v>2016</v>
      </c>
      <c r="B178" s="110">
        <f>'[7]Populated Form 20'!B178</f>
        <v>1</v>
      </c>
      <c r="C178" s="110">
        <f>'[7]Populated Form 20'!C178</f>
        <v>492</v>
      </c>
      <c r="D178" s="110">
        <f>'[7]Populated Form 20'!D178</f>
        <v>20</v>
      </c>
      <c r="E178" s="110">
        <f>'[7]Populated Form 20'!E178</f>
        <v>0</v>
      </c>
      <c r="F178" s="110">
        <f>'[7]Populated Form 20'!F178</f>
        <v>16</v>
      </c>
      <c r="G178" s="110">
        <f>'[7]Populated Form 20'!G178</f>
        <v>0</v>
      </c>
      <c r="H178" s="110">
        <f>'[7]Populated Form 20'!H178</f>
        <v>0</v>
      </c>
      <c r="I178" s="110">
        <f>'[7]Populated Form 20'!I178</f>
        <v>0</v>
      </c>
      <c r="J178" s="110">
        <f>'[7]Populated Form 20'!J178</f>
        <v>0</v>
      </c>
      <c r="K178" s="110">
        <f>'[7]Populated Form 20'!K178</f>
        <v>0</v>
      </c>
      <c r="L178" s="110">
        <f>'[7]Populated Form 20'!L178</f>
        <v>0</v>
      </c>
      <c r="M178" s="110">
        <f>'[7]Populated Form 20'!M178</f>
        <v>0</v>
      </c>
      <c r="N178" s="110">
        <f t="shared" si="4"/>
        <v>529</v>
      </c>
      <c r="O178" s="110"/>
      <c r="P178" s="110">
        <f>'[7]Populated Form 20'!N178</f>
        <v>2</v>
      </c>
      <c r="Q178" s="110">
        <f t="shared" si="5"/>
        <v>531</v>
      </c>
      <c r="R178" s="110"/>
    </row>
    <row r="179" spans="1:18" ht="30">
      <c r="A179" s="125" t="s">
        <v>2017</v>
      </c>
      <c r="B179" s="110">
        <f>'[7]Populated Form 20'!B179</f>
        <v>34</v>
      </c>
      <c r="C179" s="110">
        <f>'[7]Populated Form 20'!C179</f>
        <v>327</v>
      </c>
      <c r="D179" s="110">
        <f>'[7]Populated Form 20'!D179</f>
        <v>60</v>
      </c>
      <c r="E179" s="110">
        <f>'[7]Populated Form 20'!E179</f>
        <v>2</v>
      </c>
      <c r="F179" s="110">
        <f>'[7]Populated Form 20'!F179</f>
        <v>89</v>
      </c>
      <c r="G179" s="110">
        <f>'[7]Populated Form 20'!G179</f>
        <v>4</v>
      </c>
      <c r="H179" s="110">
        <f>'[7]Populated Form 20'!H179</f>
        <v>2</v>
      </c>
      <c r="I179" s="110">
        <f>'[7]Populated Form 20'!I179</f>
        <v>0</v>
      </c>
      <c r="J179" s="110">
        <f>'[7]Populated Form 20'!J179</f>
        <v>0</v>
      </c>
      <c r="K179" s="110">
        <f>'[7]Populated Form 20'!K179</f>
        <v>0</v>
      </c>
      <c r="L179" s="110">
        <f>'[7]Populated Form 20'!L179</f>
        <v>2</v>
      </c>
      <c r="M179" s="110">
        <f>'[7]Populated Form 20'!M179</f>
        <v>3</v>
      </c>
      <c r="N179" s="110">
        <f t="shared" si="4"/>
        <v>523</v>
      </c>
      <c r="O179" s="110"/>
      <c r="P179" s="110">
        <f>'[7]Populated Form 20'!N179</f>
        <v>5</v>
      </c>
      <c r="Q179" s="110">
        <f t="shared" si="5"/>
        <v>528</v>
      </c>
      <c r="R179" s="110"/>
    </row>
    <row r="180" spans="1:18">
      <c r="A180" s="125" t="s">
        <v>2018</v>
      </c>
      <c r="B180" s="110">
        <f>'[7]Populated Form 20'!B180</f>
        <v>49</v>
      </c>
      <c r="C180" s="110">
        <f>'[7]Populated Form 20'!C180</f>
        <v>264</v>
      </c>
      <c r="D180" s="110">
        <f>'[7]Populated Form 20'!D180</f>
        <v>59</v>
      </c>
      <c r="E180" s="110">
        <f>'[7]Populated Form 20'!E180</f>
        <v>0</v>
      </c>
      <c r="F180" s="110">
        <f>'[7]Populated Form 20'!F180</f>
        <v>30</v>
      </c>
      <c r="G180" s="110">
        <f>'[7]Populated Form 20'!G180</f>
        <v>0</v>
      </c>
      <c r="H180" s="110">
        <f>'[7]Populated Form 20'!H180</f>
        <v>1</v>
      </c>
      <c r="I180" s="110">
        <f>'[7]Populated Form 20'!I180</f>
        <v>0</v>
      </c>
      <c r="J180" s="110">
        <f>'[7]Populated Form 20'!J180</f>
        <v>0</v>
      </c>
      <c r="K180" s="110">
        <f>'[7]Populated Form 20'!K180</f>
        <v>0</v>
      </c>
      <c r="L180" s="110">
        <f>'[7]Populated Form 20'!L180</f>
        <v>1</v>
      </c>
      <c r="M180" s="110">
        <f>'[7]Populated Form 20'!M180</f>
        <v>0</v>
      </c>
      <c r="N180" s="110">
        <f t="shared" si="4"/>
        <v>404</v>
      </c>
      <c r="O180" s="110"/>
      <c r="P180" s="110">
        <f>'[7]Populated Form 20'!N180</f>
        <v>1</v>
      </c>
      <c r="Q180" s="110">
        <f t="shared" si="5"/>
        <v>405</v>
      </c>
      <c r="R180" s="110"/>
    </row>
    <row r="181" spans="1:18" ht="30">
      <c r="A181" s="125" t="s">
        <v>2019</v>
      </c>
      <c r="B181" s="110">
        <f>'[7]Populated Form 20'!B181</f>
        <v>9</v>
      </c>
      <c r="C181" s="110">
        <f>'[7]Populated Form 20'!C181</f>
        <v>456</v>
      </c>
      <c r="D181" s="110">
        <f>'[7]Populated Form 20'!D181</f>
        <v>22</v>
      </c>
      <c r="E181" s="110">
        <f>'[7]Populated Form 20'!E181</f>
        <v>0</v>
      </c>
      <c r="F181" s="110">
        <f>'[7]Populated Form 20'!F181</f>
        <v>15</v>
      </c>
      <c r="G181" s="110">
        <f>'[7]Populated Form 20'!G181</f>
        <v>0</v>
      </c>
      <c r="H181" s="110">
        <f>'[7]Populated Form 20'!H181</f>
        <v>0</v>
      </c>
      <c r="I181" s="110">
        <f>'[7]Populated Form 20'!I181</f>
        <v>0</v>
      </c>
      <c r="J181" s="110">
        <f>'[7]Populated Form 20'!J181</f>
        <v>1</v>
      </c>
      <c r="K181" s="110">
        <f>'[7]Populated Form 20'!K181</f>
        <v>0</v>
      </c>
      <c r="L181" s="110">
        <f>'[7]Populated Form 20'!L181</f>
        <v>0</v>
      </c>
      <c r="M181" s="110">
        <f>'[7]Populated Form 20'!M181</f>
        <v>0</v>
      </c>
      <c r="N181" s="110">
        <f t="shared" si="4"/>
        <v>503</v>
      </c>
      <c r="O181" s="110"/>
      <c r="P181" s="110">
        <f>'[7]Populated Form 20'!N181</f>
        <v>2</v>
      </c>
      <c r="Q181" s="110">
        <f t="shared" si="5"/>
        <v>505</v>
      </c>
      <c r="R181" s="110"/>
    </row>
    <row r="182" spans="1:18" ht="30">
      <c r="A182" s="125" t="s">
        <v>2020</v>
      </c>
      <c r="B182" s="110">
        <f>'[7]Populated Form 20'!B182</f>
        <v>43</v>
      </c>
      <c r="C182" s="110">
        <f>'[7]Populated Form 20'!C182</f>
        <v>418</v>
      </c>
      <c r="D182" s="110">
        <f>'[7]Populated Form 20'!D182</f>
        <v>58</v>
      </c>
      <c r="E182" s="110">
        <f>'[7]Populated Form 20'!E182</f>
        <v>8</v>
      </c>
      <c r="F182" s="110">
        <f>'[7]Populated Form 20'!F182</f>
        <v>27</v>
      </c>
      <c r="G182" s="110">
        <f>'[7]Populated Form 20'!G182</f>
        <v>0</v>
      </c>
      <c r="H182" s="110">
        <f>'[7]Populated Form 20'!H182</f>
        <v>1</v>
      </c>
      <c r="I182" s="110">
        <f>'[7]Populated Form 20'!I182</f>
        <v>0</v>
      </c>
      <c r="J182" s="110">
        <f>'[7]Populated Form 20'!J182</f>
        <v>0</v>
      </c>
      <c r="K182" s="110">
        <f>'[7]Populated Form 20'!K182</f>
        <v>0</v>
      </c>
      <c r="L182" s="110">
        <f>'[7]Populated Form 20'!L182</f>
        <v>0</v>
      </c>
      <c r="M182" s="110">
        <f>'[7]Populated Form 20'!M182</f>
        <v>1</v>
      </c>
      <c r="N182" s="110">
        <f t="shared" si="4"/>
        <v>556</v>
      </c>
      <c r="O182" s="110"/>
      <c r="P182" s="110">
        <f>'[7]Populated Form 20'!N182</f>
        <v>1</v>
      </c>
      <c r="Q182" s="110">
        <f t="shared" si="5"/>
        <v>557</v>
      </c>
      <c r="R182" s="110"/>
    </row>
    <row r="183" spans="1:18" ht="30">
      <c r="A183" s="125" t="s">
        <v>2021</v>
      </c>
      <c r="B183" s="110">
        <f>'[7]Populated Form 20'!B183</f>
        <v>45</v>
      </c>
      <c r="C183" s="110">
        <f>'[7]Populated Form 20'!C183</f>
        <v>312</v>
      </c>
      <c r="D183" s="110">
        <f>'[7]Populated Form 20'!D183</f>
        <v>78</v>
      </c>
      <c r="E183" s="110">
        <f>'[7]Populated Form 20'!E183</f>
        <v>3</v>
      </c>
      <c r="F183" s="110">
        <f>'[7]Populated Form 20'!F183</f>
        <v>37</v>
      </c>
      <c r="G183" s="110">
        <f>'[7]Populated Form 20'!G183</f>
        <v>0</v>
      </c>
      <c r="H183" s="110">
        <f>'[7]Populated Form 20'!H183</f>
        <v>0</v>
      </c>
      <c r="I183" s="110">
        <f>'[7]Populated Form 20'!I183</f>
        <v>1</v>
      </c>
      <c r="J183" s="110">
        <f>'[7]Populated Form 20'!J183</f>
        <v>0</v>
      </c>
      <c r="K183" s="110">
        <f>'[7]Populated Form 20'!K183</f>
        <v>0</v>
      </c>
      <c r="L183" s="110">
        <f>'[7]Populated Form 20'!L183</f>
        <v>1</v>
      </c>
      <c r="M183" s="110">
        <f>'[7]Populated Form 20'!M183</f>
        <v>1</v>
      </c>
      <c r="N183" s="110">
        <f t="shared" si="4"/>
        <v>478</v>
      </c>
      <c r="O183" s="110"/>
      <c r="P183" s="110">
        <f>'[7]Populated Form 20'!N183</f>
        <v>3</v>
      </c>
      <c r="Q183" s="110">
        <f t="shared" si="5"/>
        <v>481</v>
      </c>
      <c r="R183" s="110"/>
    </row>
    <row r="184" spans="1:18">
      <c r="A184" s="125" t="s">
        <v>2022</v>
      </c>
      <c r="B184" s="110">
        <f>'[7]Populated Form 20'!B184</f>
        <v>7</v>
      </c>
      <c r="C184" s="110">
        <f>'[7]Populated Form 20'!C184</f>
        <v>455</v>
      </c>
      <c r="D184" s="110">
        <f>'[7]Populated Form 20'!D184</f>
        <v>56</v>
      </c>
      <c r="E184" s="110">
        <f>'[7]Populated Form 20'!E184</f>
        <v>3</v>
      </c>
      <c r="F184" s="110">
        <f>'[7]Populated Form 20'!F184</f>
        <v>35</v>
      </c>
      <c r="G184" s="110">
        <f>'[7]Populated Form 20'!G184</f>
        <v>1</v>
      </c>
      <c r="H184" s="110">
        <f>'[7]Populated Form 20'!H184</f>
        <v>0</v>
      </c>
      <c r="I184" s="110">
        <f>'[7]Populated Form 20'!I184</f>
        <v>0</v>
      </c>
      <c r="J184" s="110">
        <f>'[7]Populated Form 20'!J184</f>
        <v>0</v>
      </c>
      <c r="K184" s="110">
        <f>'[7]Populated Form 20'!K184</f>
        <v>0</v>
      </c>
      <c r="L184" s="110">
        <f>'[7]Populated Form 20'!L184</f>
        <v>2</v>
      </c>
      <c r="M184" s="110">
        <f>'[7]Populated Form 20'!M184</f>
        <v>3</v>
      </c>
      <c r="N184" s="110">
        <f t="shared" si="4"/>
        <v>562</v>
      </c>
      <c r="O184" s="110"/>
      <c r="P184" s="110">
        <f>'[7]Populated Form 20'!N184</f>
        <v>0</v>
      </c>
      <c r="Q184" s="110">
        <f t="shared" si="5"/>
        <v>562</v>
      </c>
      <c r="R184" s="110"/>
    </row>
    <row r="185" spans="1:18" ht="26.25">
      <c r="A185" s="34" t="s">
        <v>148</v>
      </c>
      <c r="B185" s="110">
        <f>SUM(B12:B184)</f>
        <v>3686</v>
      </c>
      <c r="C185" s="110">
        <f t="shared" ref="C185:R185" si="6">SUM(C12:C184)</f>
        <v>76547</v>
      </c>
      <c r="D185" s="110">
        <f t="shared" si="6"/>
        <v>12909</v>
      </c>
      <c r="E185" s="110">
        <f t="shared" si="6"/>
        <v>441</v>
      </c>
      <c r="F185" s="110">
        <f t="shared" si="6"/>
        <v>5396</v>
      </c>
      <c r="G185" s="110">
        <f t="shared" si="6"/>
        <v>91</v>
      </c>
      <c r="H185" s="110">
        <f t="shared" si="6"/>
        <v>90</v>
      </c>
      <c r="I185" s="110">
        <f t="shared" si="6"/>
        <v>67</v>
      </c>
      <c r="J185" s="110">
        <f t="shared" si="6"/>
        <v>80</v>
      </c>
      <c r="K185" s="110">
        <f t="shared" si="6"/>
        <v>79</v>
      </c>
      <c r="L185" s="110">
        <f t="shared" si="6"/>
        <v>217</v>
      </c>
      <c r="M185" s="110">
        <f t="shared" si="6"/>
        <v>352</v>
      </c>
      <c r="N185" s="110">
        <f t="shared" si="6"/>
        <v>99955</v>
      </c>
      <c r="O185" s="110">
        <f t="shared" si="6"/>
        <v>0</v>
      </c>
      <c r="P185" s="110">
        <f t="shared" si="6"/>
        <v>432</v>
      </c>
      <c r="Q185" s="110">
        <f t="shared" si="6"/>
        <v>100387</v>
      </c>
      <c r="R185" s="110">
        <f t="shared" si="6"/>
        <v>0</v>
      </c>
    </row>
  </sheetData>
  <mergeCells count="13">
    <mergeCell ref="A6:R6"/>
    <mergeCell ref="A1:R1"/>
    <mergeCell ref="A2:R2"/>
    <mergeCell ref="A3:R3"/>
    <mergeCell ref="A4:R4"/>
    <mergeCell ref="A5:R5"/>
    <mergeCell ref="R9:R10"/>
    <mergeCell ref="A9:A10"/>
    <mergeCell ref="B9:M9"/>
    <mergeCell ref="N9:N10"/>
    <mergeCell ref="O9:O10"/>
    <mergeCell ref="P9:P10"/>
    <mergeCell ref="Q9:Q10"/>
  </mergeCells>
  <printOptions horizontalCentered="1"/>
  <pageMargins left="0.21" right="0.18" top="0.3" bottom="0.22" header="0.23" footer="0.18"/>
  <pageSetup paperSize="9" scale="9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180"/>
  <sheetViews>
    <sheetView workbookViewId="0">
      <selection activeCell="A5" sqref="A5:S5"/>
    </sheetView>
  </sheetViews>
  <sheetFormatPr defaultRowHeight="15"/>
  <sheetData>
    <row r="1" spans="1:19">
      <c r="A1" s="277" t="s">
        <v>331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9"/>
    </row>
    <row r="2" spans="1:19">
      <c r="A2" s="280" t="s">
        <v>1201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2"/>
    </row>
    <row r="3" spans="1:19">
      <c r="A3" s="280" t="s">
        <v>334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2"/>
    </row>
    <row r="4" spans="1:19">
      <c r="A4" s="283" t="s">
        <v>336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5"/>
    </row>
    <row r="5" spans="1:19">
      <c r="A5" s="274" t="s">
        <v>1202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6"/>
    </row>
    <row r="6" spans="1:19">
      <c r="A6" s="274" t="s">
        <v>1203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6"/>
    </row>
    <row r="7" spans="1:19">
      <c r="A7" s="270" t="s">
        <v>1204</v>
      </c>
      <c r="B7" s="270"/>
      <c r="C7" s="271" t="s">
        <v>1205</v>
      </c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</row>
    <row r="8" spans="1:19" ht="114.75">
      <c r="A8" s="270"/>
      <c r="B8" s="270"/>
      <c r="C8" s="78" t="s">
        <v>158</v>
      </c>
      <c r="D8" s="78" t="s">
        <v>1206</v>
      </c>
      <c r="E8" s="78" t="s">
        <v>160</v>
      </c>
      <c r="F8" s="78" t="s">
        <v>161</v>
      </c>
      <c r="G8" s="78" t="s">
        <v>162</v>
      </c>
      <c r="H8" s="78" t="s">
        <v>1207</v>
      </c>
      <c r="I8" s="78" t="s">
        <v>508</v>
      </c>
      <c r="J8" s="78" t="s">
        <v>165</v>
      </c>
      <c r="K8" s="78" t="s">
        <v>166</v>
      </c>
      <c r="L8" s="78" t="s">
        <v>167</v>
      </c>
      <c r="M8" s="78" t="s">
        <v>168</v>
      </c>
      <c r="N8" s="78" t="s">
        <v>509</v>
      </c>
      <c r="O8" s="79" t="s">
        <v>1208</v>
      </c>
      <c r="P8" s="79" t="s">
        <v>1209</v>
      </c>
      <c r="Q8" s="80" t="s">
        <v>12</v>
      </c>
      <c r="R8" s="80" t="s">
        <v>13</v>
      </c>
      <c r="S8" s="79" t="s">
        <v>1210</v>
      </c>
    </row>
    <row r="9" spans="1:19">
      <c r="A9" s="81">
        <v>1</v>
      </c>
      <c r="B9" s="82" t="s">
        <v>1211</v>
      </c>
      <c r="C9" s="83">
        <v>1</v>
      </c>
      <c r="D9" s="83">
        <v>309</v>
      </c>
      <c r="E9" s="83">
        <v>13</v>
      </c>
      <c r="F9" s="83">
        <v>0</v>
      </c>
      <c r="G9" s="83">
        <v>4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3">
        <v>0</v>
      </c>
      <c r="O9" s="84">
        <f>SUM(C9:N9)</f>
        <v>327</v>
      </c>
      <c r="P9" s="85">
        <v>0</v>
      </c>
      <c r="Q9" s="83">
        <v>0</v>
      </c>
      <c r="R9" s="85">
        <f>SUM(O9:Q9)</f>
        <v>327</v>
      </c>
      <c r="S9" s="85">
        <v>0</v>
      </c>
    </row>
    <row r="10" spans="1:19">
      <c r="A10" s="81">
        <v>2</v>
      </c>
      <c r="B10" s="82" t="s">
        <v>1212</v>
      </c>
      <c r="C10" s="83">
        <v>4</v>
      </c>
      <c r="D10" s="83">
        <v>382</v>
      </c>
      <c r="E10" s="83">
        <v>19</v>
      </c>
      <c r="F10" s="83">
        <v>2</v>
      </c>
      <c r="G10" s="83">
        <v>2</v>
      </c>
      <c r="H10" s="83">
        <v>1</v>
      </c>
      <c r="I10" s="83">
        <v>0</v>
      </c>
      <c r="J10" s="83">
        <v>1</v>
      </c>
      <c r="K10" s="83">
        <v>1</v>
      </c>
      <c r="L10" s="83">
        <v>0</v>
      </c>
      <c r="M10" s="83">
        <v>0</v>
      </c>
      <c r="N10" s="83">
        <v>2</v>
      </c>
      <c r="O10" s="84">
        <f t="shared" ref="O10:O73" si="0">SUM(C10:N10)</f>
        <v>414</v>
      </c>
      <c r="P10" s="85">
        <v>0</v>
      </c>
      <c r="Q10" s="83">
        <v>0</v>
      </c>
      <c r="R10" s="85">
        <f t="shared" ref="R10:R73" si="1">SUM(O10:Q10)</f>
        <v>414</v>
      </c>
      <c r="S10" s="85">
        <v>0</v>
      </c>
    </row>
    <row r="11" spans="1:19">
      <c r="A11" s="81">
        <v>3</v>
      </c>
      <c r="B11" s="82" t="s">
        <v>1213</v>
      </c>
      <c r="C11" s="83">
        <v>2</v>
      </c>
      <c r="D11" s="83">
        <v>241</v>
      </c>
      <c r="E11" s="83">
        <v>22</v>
      </c>
      <c r="F11" s="83">
        <v>0</v>
      </c>
      <c r="G11" s="83">
        <v>1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v>0</v>
      </c>
      <c r="N11" s="83">
        <v>4</v>
      </c>
      <c r="O11" s="84">
        <f t="shared" si="0"/>
        <v>270</v>
      </c>
      <c r="P11" s="85">
        <v>0</v>
      </c>
      <c r="Q11" s="83">
        <v>0</v>
      </c>
      <c r="R11" s="85">
        <f t="shared" si="1"/>
        <v>270</v>
      </c>
      <c r="S11" s="85">
        <v>0</v>
      </c>
    </row>
    <row r="12" spans="1:19">
      <c r="A12" s="81">
        <v>4</v>
      </c>
      <c r="B12" s="82" t="s">
        <v>1214</v>
      </c>
      <c r="C12" s="83">
        <v>5</v>
      </c>
      <c r="D12" s="83">
        <v>560</v>
      </c>
      <c r="E12" s="83">
        <v>109</v>
      </c>
      <c r="F12" s="83">
        <v>4</v>
      </c>
      <c r="G12" s="83">
        <v>6</v>
      </c>
      <c r="H12" s="83">
        <v>0</v>
      </c>
      <c r="I12" s="83">
        <v>2</v>
      </c>
      <c r="J12" s="83">
        <v>0</v>
      </c>
      <c r="K12" s="83">
        <v>1</v>
      </c>
      <c r="L12" s="83">
        <v>0</v>
      </c>
      <c r="M12" s="83">
        <v>2</v>
      </c>
      <c r="N12" s="83">
        <v>2</v>
      </c>
      <c r="O12" s="84">
        <f t="shared" si="0"/>
        <v>691</v>
      </c>
      <c r="P12" s="85">
        <v>0</v>
      </c>
      <c r="Q12" s="83">
        <v>2</v>
      </c>
      <c r="R12" s="85">
        <f t="shared" si="1"/>
        <v>693</v>
      </c>
      <c r="S12" s="85">
        <v>0</v>
      </c>
    </row>
    <row r="13" spans="1:19">
      <c r="A13" s="81">
        <v>5</v>
      </c>
      <c r="B13" s="82" t="s">
        <v>1215</v>
      </c>
      <c r="C13" s="83">
        <v>1</v>
      </c>
      <c r="D13" s="83">
        <v>458</v>
      </c>
      <c r="E13" s="83">
        <v>82</v>
      </c>
      <c r="F13" s="83">
        <v>1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4">
        <f t="shared" si="0"/>
        <v>542</v>
      </c>
      <c r="P13" s="85">
        <v>0</v>
      </c>
      <c r="Q13" s="83">
        <v>0</v>
      </c>
      <c r="R13" s="85">
        <f t="shared" si="1"/>
        <v>542</v>
      </c>
      <c r="S13" s="85">
        <v>0</v>
      </c>
    </row>
    <row r="14" spans="1:19">
      <c r="A14" s="81">
        <v>6</v>
      </c>
      <c r="B14" s="82" t="s">
        <v>1216</v>
      </c>
      <c r="C14" s="83">
        <v>0</v>
      </c>
      <c r="D14" s="83">
        <v>340</v>
      </c>
      <c r="E14" s="83">
        <v>15</v>
      </c>
      <c r="F14" s="83">
        <v>0</v>
      </c>
      <c r="G14" s="83">
        <v>0</v>
      </c>
      <c r="H14" s="83">
        <v>0</v>
      </c>
      <c r="I14" s="83">
        <v>0</v>
      </c>
      <c r="J14" s="83">
        <v>1</v>
      </c>
      <c r="K14" s="83">
        <v>0</v>
      </c>
      <c r="L14" s="83">
        <v>1</v>
      </c>
      <c r="M14" s="83">
        <v>0</v>
      </c>
      <c r="N14" s="83">
        <v>0</v>
      </c>
      <c r="O14" s="84">
        <f t="shared" si="0"/>
        <v>357</v>
      </c>
      <c r="P14" s="85">
        <v>0</v>
      </c>
      <c r="Q14" s="83">
        <v>3</v>
      </c>
      <c r="R14" s="85">
        <f t="shared" si="1"/>
        <v>360</v>
      </c>
      <c r="S14" s="85">
        <v>0</v>
      </c>
    </row>
    <row r="15" spans="1:19">
      <c r="A15" s="81">
        <v>7</v>
      </c>
      <c r="B15" s="82" t="s">
        <v>1217</v>
      </c>
      <c r="C15" s="83">
        <v>3</v>
      </c>
      <c r="D15" s="83">
        <v>342</v>
      </c>
      <c r="E15" s="83">
        <v>66</v>
      </c>
      <c r="F15" s="83">
        <v>2</v>
      </c>
      <c r="G15" s="83">
        <v>0</v>
      </c>
      <c r="H15" s="83">
        <v>0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1</v>
      </c>
      <c r="O15" s="84">
        <f t="shared" si="0"/>
        <v>414</v>
      </c>
      <c r="P15" s="85">
        <v>0</v>
      </c>
      <c r="Q15" s="83">
        <v>0</v>
      </c>
      <c r="R15" s="85">
        <f t="shared" si="1"/>
        <v>414</v>
      </c>
      <c r="S15" s="85">
        <v>0</v>
      </c>
    </row>
    <row r="16" spans="1:19">
      <c r="A16" s="81">
        <v>8</v>
      </c>
      <c r="B16" s="82" t="s">
        <v>1218</v>
      </c>
      <c r="C16" s="83">
        <v>0</v>
      </c>
      <c r="D16" s="83">
        <v>343</v>
      </c>
      <c r="E16" s="83">
        <v>7</v>
      </c>
      <c r="F16" s="83">
        <v>1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1</v>
      </c>
      <c r="M16" s="83">
        <v>0</v>
      </c>
      <c r="N16" s="83">
        <v>0</v>
      </c>
      <c r="O16" s="84">
        <f t="shared" si="0"/>
        <v>352</v>
      </c>
      <c r="P16" s="85">
        <v>0</v>
      </c>
      <c r="Q16" s="83">
        <v>0</v>
      </c>
      <c r="R16" s="85">
        <f t="shared" si="1"/>
        <v>352</v>
      </c>
      <c r="S16" s="85">
        <v>0</v>
      </c>
    </row>
    <row r="17" spans="1:19">
      <c r="A17" s="81">
        <v>9</v>
      </c>
      <c r="B17" s="82" t="s">
        <v>1219</v>
      </c>
      <c r="C17" s="83">
        <v>5</v>
      </c>
      <c r="D17" s="83">
        <v>458</v>
      </c>
      <c r="E17" s="83">
        <v>26</v>
      </c>
      <c r="F17" s="83">
        <v>0</v>
      </c>
      <c r="G17" s="83">
        <v>11</v>
      </c>
      <c r="H17" s="83">
        <v>1</v>
      </c>
      <c r="I17" s="83">
        <v>0</v>
      </c>
      <c r="J17" s="83">
        <v>0</v>
      </c>
      <c r="K17" s="83">
        <v>1</v>
      </c>
      <c r="L17" s="83">
        <v>0</v>
      </c>
      <c r="M17" s="83">
        <v>2</v>
      </c>
      <c r="N17" s="83">
        <v>5</v>
      </c>
      <c r="O17" s="84">
        <f t="shared" si="0"/>
        <v>509</v>
      </c>
      <c r="P17" s="85">
        <v>0</v>
      </c>
      <c r="Q17" s="83">
        <v>6</v>
      </c>
      <c r="R17" s="85">
        <f t="shared" si="1"/>
        <v>515</v>
      </c>
      <c r="S17" s="85">
        <v>0</v>
      </c>
    </row>
    <row r="18" spans="1:19">
      <c r="A18" s="81">
        <v>10</v>
      </c>
      <c r="B18" s="82" t="s">
        <v>1220</v>
      </c>
      <c r="C18" s="83">
        <v>3</v>
      </c>
      <c r="D18" s="83">
        <v>157</v>
      </c>
      <c r="E18" s="83">
        <v>277</v>
      </c>
      <c r="F18" s="83">
        <v>3</v>
      </c>
      <c r="G18" s="83">
        <v>2</v>
      </c>
      <c r="H18" s="83">
        <v>1</v>
      </c>
      <c r="I18" s="83">
        <v>1</v>
      </c>
      <c r="J18" s="83">
        <v>1</v>
      </c>
      <c r="K18" s="83">
        <v>1</v>
      </c>
      <c r="L18" s="83">
        <v>0</v>
      </c>
      <c r="M18" s="83">
        <v>6</v>
      </c>
      <c r="N18" s="83">
        <v>2</v>
      </c>
      <c r="O18" s="84">
        <f t="shared" si="0"/>
        <v>454</v>
      </c>
      <c r="P18" s="85">
        <v>0</v>
      </c>
      <c r="Q18" s="83">
        <v>6</v>
      </c>
      <c r="R18" s="85">
        <f t="shared" si="1"/>
        <v>460</v>
      </c>
      <c r="S18" s="85">
        <v>0</v>
      </c>
    </row>
    <row r="19" spans="1:19">
      <c r="A19" s="81">
        <v>11</v>
      </c>
      <c r="B19" s="82" t="s">
        <v>1221</v>
      </c>
      <c r="C19" s="83">
        <v>2</v>
      </c>
      <c r="D19" s="83">
        <v>413</v>
      </c>
      <c r="E19" s="83">
        <v>87</v>
      </c>
      <c r="F19" s="83">
        <v>5</v>
      </c>
      <c r="G19" s="83">
        <v>0</v>
      </c>
      <c r="H19" s="83">
        <v>1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4">
        <f t="shared" si="0"/>
        <v>508</v>
      </c>
      <c r="P19" s="85">
        <v>0</v>
      </c>
      <c r="Q19" s="83">
        <v>0</v>
      </c>
      <c r="R19" s="85">
        <f t="shared" si="1"/>
        <v>508</v>
      </c>
      <c r="S19" s="85">
        <v>0</v>
      </c>
    </row>
    <row r="20" spans="1:19">
      <c r="A20" s="81">
        <v>12</v>
      </c>
      <c r="B20" s="82" t="s">
        <v>1222</v>
      </c>
      <c r="C20" s="83">
        <v>0</v>
      </c>
      <c r="D20" s="83">
        <v>147</v>
      </c>
      <c r="E20" s="83">
        <v>89</v>
      </c>
      <c r="F20" s="83">
        <v>3</v>
      </c>
      <c r="G20" s="83">
        <v>0</v>
      </c>
      <c r="H20" s="83">
        <v>0</v>
      </c>
      <c r="I20" s="83">
        <v>0</v>
      </c>
      <c r="J20" s="83">
        <v>1</v>
      </c>
      <c r="K20" s="83">
        <v>0</v>
      </c>
      <c r="L20" s="83">
        <v>0</v>
      </c>
      <c r="M20" s="83">
        <v>1</v>
      </c>
      <c r="N20" s="83">
        <v>0</v>
      </c>
      <c r="O20" s="84">
        <f t="shared" si="0"/>
        <v>241</v>
      </c>
      <c r="P20" s="85">
        <v>0</v>
      </c>
      <c r="Q20" s="83">
        <v>1</v>
      </c>
      <c r="R20" s="85">
        <f t="shared" si="1"/>
        <v>242</v>
      </c>
      <c r="S20" s="85">
        <v>0</v>
      </c>
    </row>
    <row r="21" spans="1:19">
      <c r="A21" s="81">
        <v>13</v>
      </c>
      <c r="B21" s="82" t="s">
        <v>1223</v>
      </c>
      <c r="C21" s="80">
        <v>1</v>
      </c>
      <c r="D21" s="80">
        <v>294</v>
      </c>
      <c r="E21" s="80">
        <v>80</v>
      </c>
      <c r="F21" s="80">
        <v>1</v>
      </c>
      <c r="G21" s="80">
        <v>19</v>
      </c>
      <c r="H21" s="80">
        <v>0</v>
      </c>
      <c r="I21" s="80">
        <v>1</v>
      </c>
      <c r="J21" s="80">
        <v>0</v>
      </c>
      <c r="K21" s="80">
        <v>0</v>
      </c>
      <c r="L21" s="80">
        <v>0</v>
      </c>
      <c r="M21" s="80">
        <v>1</v>
      </c>
      <c r="N21" s="80">
        <v>0</v>
      </c>
      <c r="O21" s="84">
        <f t="shared" si="0"/>
        <v>397</v>
      </c>
      <c r="P21" s="85">
        <v>0</v>
      </c>
      <c r="Q21" s="80">
        <v>1</v>
      </c>
      <c r="R21" s="85">
        <f t="shared" si="1"/>
        <v>398</v>
      </c>
      <c r="S21" s="85">
        <v>0</v>
      </c>
    </row>
    <row r="22" spans="1:19">
      <c r="A22" s="81">
        <v>14</v>
      </c>
      <c r="B22" s="82" t="s">
        <v>1224</v>
      </c>
      <c r="C22" s="80">
        <v>1</v>
      </c>
      <c r="D22" s="80">
        <v>628</v>
      </c>
      <c r="E22" s="80">
        <v>126</v>
      </c>
      <c r="F22" s="80">
        <v>2</v>
      </c>
      <c r="G22" s="80">
        <v>2</v>
      </c>
      <c r="H22" s="80">
        <v>1</v>
      </c>
      <c r="I22" s="80">
        <v>1</v>
      </c>
      <c r="J22" s="80">
        <v>2</v>
      </c>
      <c r="K22" s="80">
        <v>0</v>
      </c>
      <c r="L22" s="80">
        <v>0</v>
      </c>
      <c r="M22" s="80">
        <v>2</v>
      </c>
      <c r="N22" s="80">
        <v>0</v>
      </c>
      <c r="O22" s="84">
        <f t="shared" si="0"/>
        <v>765</v>
      </c>
      <c r="P22" s="85">
        <v>0</v>
      </c>
      <c r="Q22" s="80">
        <v>2</v>
      </c>
      <c r="R22" s="85">
        <f t="shared" si="1"/>
        <v>767</v>
      </c>
      <c r="S22" s="85">
        <v>0</v>
      </c>
    </row>
    <row r="23" spans="1:19">
      <c r="A23" s="81">
        <v>15</v>
      </c>
      <c r="B23" s="82" t="s">
        <v>1225</v>
      </c>
      <c r="C23" s="80">
        <v>4</v>
      </c>
      <c r="D23" s="80">
        <v>340</v>
      </c>
      <c r="E23" s="80">
        <v>96</v>
      </c>
      <c r="F23" s="80">
        <v>3</v>
      </c>
      <c r="G23" s="80">
        <v>5</v>
      </c>
      <c r="H23" s="80">
        <v>0</v>
      </c>
      <c r="I23" s="80">
        <v>0</v>
      </c>
      <c r="J23" s="80">
        <v>0</v>
      </c>
      <c r="K23" s="80">
        <v>1</v>
      </c>
      <c r="L23" s="80">
        <v>3</v>
      </c>
      <c r="M23" s="80">
        <v>3</v>
      </c>
      <c r="N23" s="80">
        <v>3</v>
      </c>
      <c r="O23" s="84">
        <f t="shared" si="0"/>
        <v>458</v>
      </c>
      <c r="P23" s="85">
        <v>0</v>
      </c>
      <c r="Q23" s="80">
        <v>0</v>
      </c>
      <c r="R23" s="85">
        <f t="shared" si="1"/>
        <v>458</v>
      </c>
      <c r="S23" s="85">
        <v>0</v>
      </c>
    </row>
    <row r="24" spans="1:19">
      <c r="A24" s="81">
        <v>16</v>
      </c>
      <c r="B24" s="82" t="s">
        <v>1226</v>
      </c>
      <c r="C24" s="80">
        <v>3</v>
      </c>
      <c r="D24" s="80">
        <v>665</v>
      </c>
      <c r="E24" s="80">
        <v>130</v>
      </c>
      <c r="F24" s="80">
        <v>4</v>
      </c>
      <c r="G24" s="80">
        <v>7</v>
      </c>
      <c r="H24" s="80">
        <v>0</v>
      </c>
      <c r="I24" s="80">
        <v>1</v>
      </c>
      <c r="J24" s="80">
        <v>2</v>
      </c>
      <c r="K24" s="80">
        <v>0</v>
      </c>
      <c r="L24" s="80">
        <v>0</v>
      </c>
      <c r="M24" s="80">
        <v>1</v>
      </c>
      <c r="N24" s="80">
        <v>2</v>
      </c>
      <c r="O24" s="84">
        <f t="shared" si="0"/>
        <v>815</v>
      </c>
      <c r="P24" s="85">
        <v>0</v>
      </c>
      <c r="Q24" s="80">
        <v>3</v>
      </c>
      <c r="R24" s="85">
        <f t="shared" si="1"/>
        <v>818</v>
      </c>
      <c r="S24" s="85">
        <v>0</v>
      </c>
    </row>
    <row r="25" spans="1:19">
      <c r="A25" s="81">
        <v>17</v>
      </c>
      <c r="B25" s="82" t="s">
        <v>1227</v>
      </c>
      <c r="C25" s="80">
        <v>0</v>
      </c>
      <c r="D25" s="80">
        <v>522</v>
      </c>
      <c r="E25" s="80">
        <v>94</v>
      </c>
      <c r="F25" s="80">
        <v>1</v>
      </c>
      <c r="G25" s="80">
        <v>13</v>
      </c>
      <c r="H25" s="80">
        <v>1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4">
        <f t="shared" si="0"/>
        <v>631</v>
      </c>
      <c r="P25" s="85">
        <v>0</v>
      </c>
      <c r="Q25" s="80">
        <v>1</v>
      </c>
      <c r="R25" s="85">
        <f t="shared" si="1"/>
        <v>632</v>
      </c>
      <c r="S25" s="85">
        <v>0</v>
      </c>
    </row>
    <row r="26" spans="1:19">
      <c r="A26" s="81">
        <v>18</v>
      </c>
      <c r="B26" s="82" t="s">
        <v>1228</v>
      </c>
      <c r="C26" s="80">
        <v>12</v>
      </c>
      <c r="D26" s="80">
        <v>435</v>
      </c>
      <c r="E26" s="80">
        <v>81</v>
      </c>
      <c r="F26" s="80">
        <v>2</v>
      </c>
      <c r="G26" s="80">
        <v>6</v>
      </c>
      <c r="H26" s="80">
        <v>1</v>
      </c>
      <c r="I26" s="80">
        <v>0</v>
      </c>
      <c r="J26" s="80">
        <v>1</v>
      </c>
      <c r="K26" s="80">
        <v>1</v>
      </c>
      <c r="L26" s="80">
        <v>1</v>
      </c>
      <c r="M26" s="80">
        <v>2</v>
      </c>
      <c r="N26" s="80">
        <v>2</v>
      </c>
      <c r="O26" s="84">
        <f t="shared" si="0"/>
        <v>544</v>
      </c>
      <c r="P26" s="85">
        <v>0</v>
      </c>
      <c r="Q26" s="80">
        <v>2</v>
      </c>
      <c r="R26" s="85">
        <f t="shared" si="1"/>
        <v>546</v>
      </c>
      <c r="S26" s="85">
        <v>0</v>
      </c>
    </row>
    <row r="27" spans="1:19">
      <c r="A27" s="81">
        <v>19</v>
      </c>
      <c r="B27" s="82" t="s">
        <v>1229</v>
      </c>
      <c r="C27" s="80">
        <v>4</v>
      </c>
      <c r="D27" s="80">
        <v>480</v>
      </c>
      <c r="E27" s="80">
        <v>105</v>
      </c>
      <c r="F27" s="80">
        <v>4</v>
      </c>
      <c r="G27" s="80">
        <v>5</v>
      </c>
      <c r="H27" s="80">
        <v>2</v>
      </c>
      <c r="I27" s="80">
        <v>0</v>
      </c>
      <c r="J27" s="80">
        <v>0</v>
      </c>
      <c r="K27" s="80">
        <v>0</v>
      </c>
      <c r="L27" s="80">
        <v>0</v>
      </c>
      <c r="M27" s="80">
        <v>1</v>
      </c>
      <c r="N27" s="80">
        <v>2</v>
      </c>
      <c r="O27" s="84">
        <f t="shared" si="0"/>
        <v>603</v>
      </c>
      <c r="P27" s="85">
        <v>0</v>
      </c>
      <c r="Q27" s="80">
        <v>3</v>
      </c>
      <c r="R27" s="85">
        <f t="shared" si="1"/>
        <v>606</v>
      </c>
      <c r="S27" s="85">
        <v>0</v>
      </c>
    </row>
    <row r="28" spans="1:19">
      <c r="A28" s="81">
        <v>20</v>
      </c>
      <c r="B28" s="82" t="s">
        <v>1230</v>
      </c>
      <c r="C28" s="80">
        <v>11</v>
      </c>
      <c r="D28" s="80">
        <v>261</v>
      </c>
      <c r="E28" s="80">
        <v>42</v>
      </c>
      <c r="F28" s="80">
        <v>3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1</v>
      </c>
      <c r="M28" s="80">
        <v>3</v>
      </c>
      <c r="N28" s="80">
        <v>2</v>
      </c>
      <c r="O28" s="84">
        <f t="shared" si="0"/>
        <v>323</v>
      </c>
      <c r="P28" s="85">
        <v>0</v>
      </c>
      <c r="Q28" s="80">
        <v>0</v>
      </c>
      <c r="R28" s="85">
        <f t="shared" si="1"/>
        <v>323</v>
      </c>
      <c r="S28" s="85">
        <v>0</v>
      </c>
    </row>
    <row r="29" spans="1:19">
      <c r="A29" s="81">
        <v>21</v>
      </c>
      <c r="B29" s="82" t="s">
        <v>1231</v>
      </c>
      <c r="C29" s="80">
        <v>1</v>
      </c>
      <c r="D29" s="80">
        <v>293</v>
      </c>
      <c r="E29" s="80">
        <v>134</v>
      </c>
      <c r="F29" s="80">
        <v>3</v>
      </c>
      <c r="G29" s="80">
        <v>11</v>
      </c>
      <c r="H29" s="80">
        <v>0</v>
      </c>
      <c r="I29" s="80">
        <v>0</v>
      </c>
      <c r="J29" s="80">
        <v>0</v>
      </c>
      <c r="K29" s="80">
        <v>0</v>
      </c>
      <c r="L29" s="80">
        <v>2</v>
      </c>
      <c r="M29" s="80">
        <v>3</v>
      </c>
      <c r="N29" s="80">
        <v>0</v>
      </c>
      <c r="O29" s="84">
        <f t="shared" si="0"/>
        <v>447</v>
      </c>
      <c r="P29" s="85">
        <v>0</v>
      </c>
      <c r="Q29" s="80">
        <v>2</v>
      </c>
      <c r="R29" s="85">
        <f t="shared" si="1"/>
        <v>449</v>
      </c>
      <c r="S29" s="85">
        <v>0</v>
      </c>
    </row>
    <row r="30" spans="1:19">
      <c r="A30" s="81">
        <v>22</v>
      </c>
      <c r="B30" s="82" t="s">
        <v>1232</v>
      </c>
      <c r="C30" s="80">
        <v>10</v>
      </c>
      <c r="D30" s="80">
        <v>556</v>
      </c>
      <c r="E30" s="80">
        <v>42</v>
      </c>
      <c r="F30" s="80">
        <v>0</v>
      </c>
      <c r="G30" s="80">
        <v>8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1</v>
      </c>
      <c r="N30" s="80">
        <v>3</v>
      </c>
      <c r="O30" s="84">
        <f t="shared" si="0"/>
        <v>620</v>
      </c>
      <c r="P30" s="85">
        <v>0</v>
      </c>
      <c r="Q30" s="80">
        <v>1</v>
      </c>
      <c r="R30" s="85">
        <f t="shared" si="1"/>
        <v>621</v>
      </c>
      <c r="S30" s="85">
        <v>0</v>
      </c>
    </row>
    <row r="31" spans="1:19">
      <c r="A31" s="81">
        <v>23</v>
      </c>
      <c r="B31" s="82" t="s">
        <v>1233</v>
      </c>
      <c r="C31" s="80">
        <v>2</v>
      </c>
      <c r="D31" s="80">
        <v>403</v>
      </c>
      <c r="E31" s="80">
        <v>12</v>
      </c>
      <c r="F31" s="80">
        <v>1</v>
      </c>
      <c r="G31" s="80">
        <v>4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1</v>
      </c>
      <c r="N31" s="80">
        <v>0</v>
      </c>
      <c r="O31" s="84">
        <f t="shared" si="0"/>
        <v>423</v>
      </c>
      <c r="P31" s="85">
        <v>0</v>
      </c>
      <c r="Q31" s="80">
        <v>0</v>
      </c>
      <c r="R31" s="85">
        <f t="shared" si="1"/>
        <v>423</v>
      </c>
      <c r="S31" s="85">
        <v>0</v>
      </c>
    </row>
    <row r="32" spans="1:19">
      <c r="A32" s="81">
        <v>24</v>
      </c>
      <c r="B32" s="82" t="s">
        <v>1234</v>
      </c>
      <c r="C32" s="80">
        <v>8</v>
      </c>
      <c r="D32" s="80">
        <v>461</v>
      </c>
      <c r="E32" s="80">
        <v>52</v>
      </c>
      <c r="F32" s="80">
        <v>6</v>
      </c>
      <c r="G32" s="80">
        <v>10</v>
      </c>
      <c r="H32" s="80">
        <v>6</v>
      </c>
      <c r="I32" s="80">
        <v>6</v>
      </c>
      <c r="J32" s="80">
        <v>6</v>
      </c>
      <c r="K32" s="80">
        <v>6</v>
      </c>
      <c r="L32" s="80">
        <v>6</v>
      </c>
      <c r="M32" s="80">
        <v>6</v>
      </c>
      <c r="N32" s="80">
        <v>8</v>
      </c>
      <c r="O32" s="84">
        <f t="shared" si="0"/>
        <v>581</v>
      </c>
      <c r="P32" s="85">
        <v>0</v>
      </c>
      <c r="Q32" s="80">
        <v>6</v>
      </c>
      <c r="R32" s="85">
        <f t="shared" si="1"/>
        <v>587</v>
      </c>
      <c r="S32" s="85">
        <v>0</v>
      </c>
    </row>
    <row r="33" spans="1:19">
      <c r="A33" s="81">
        <v>25</v>
      </c>
      <c r="B33" s="82" t="s">
        <v>1235</v>
      </c>
      <c r="C33" s="80">
        <v>1</v>
      </c>
      <c r="D33" s="80">
        <v>386</v>
      </c>
      <c r="E33" s="80">
        <v>12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4">
        <f t="shared" si="0"/>
        <v>399</v>
      </c>
      <c r="P33" s="85">
        <v>0</v>
      </c>
      <c r="Q33" s="80">
        <v>0</v>
      </c>
      <c r="R33" s="85">
        <f t="shared" si="1"/>
        <v>399</v>
      </c>
      <c r="S33" s="85">
        <v>0</v>
      </c>
    </row>
    <row r="34" spans="1:19">
      <c r="A34" s="81">
        <v>26</v>
      </c>
      <c r="B34" s="82" t="s">
        <v>1236</v>
      </c>
      <c r="C34" s="80">
        <v>0</v>
      </c>
      <c r="D34" s="80">
        <v>364</v>
      </c>
      <c r="E34" s="80">
        <v>30</v>
      </c>
      <c r="F34" s="80">
        <v>1</v>
      </c>
      <c r="G34" s="80">
        <v>1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4">
        <f t="shared" si="0"/>
        <v>396</v>
      </c>
      <c r="P34" s="85">
        <v>0</v>
      </c>
      <c r="Q34" s="80">
        <v>0</v>
      </c>
      <c r="R34" s="85">
        <f t="shared" si="1"/>
        <v>396</v>
      </c>
      <c r="S34" s="85">
        <v>0</v>
      </c>
    </row>
    <row r="35" spans="1:19">
      <c r="A35" s="81">
        <v>27</v>
      </c>
      <c r="B35" s="82" t="s">
        <v>1237</v>
      </c>
      <c r="C35" s="80">
        <v>12</v>
      </c>
      <c r="D35" s="80">
        <v>651</v>
      </c>
      <c r="E35" s="80">
        <v>27</v>
      </c>
      <c r="F35" s="80">
        <v>2</v>
      </c>
      <c r="G35" s="80">
        <v>0</v>
      </c>
      <c r="H35" s="80">
        <v>0</v>
      </c>
      <c r="I35" s="80">
        <v>2</v>
      </c>
      <c r="J35" s="80">
        <v>0</v>
      </c>
      <c r="K35" s="80">
        <v>2</v>
      </c>
      <c r="L35" s="80">
        <v>2</v>
      </c>
      <c r="M35" s="80">
        <v>1</v>
      </c>
      <c r="N35" s="80">
        <v>2</v>
      </c>
      <c r="O35" s="84">
        <f t="shared" si="0"/>
        <v>701</v>
      </c>
      <c r="P35" s="85">
        <v>0</v>
      </c>
      <c r="Q35" s="80">
        <v>3</v>
      </c>
      <c r="R35" s="85">
        <f t="shared" si="1"/>
        <v>704</v>
      </c>
      <c r="S35" s="85">
        <v>0</v>
      </c>
    </row>
    <row r="36" spans="1:19">
      <c r="A36" s="81">
        <v>28</v>
      </c>
      <c r="B36" s="82" t="s">
        <v>1238</v>
      </c>
      <c r="C36" s="80">
        <v>3</v>
      </c>
      <c r="D36" s="80">
        <v>431</v>
      </c>
      <c r="E36" s="80">
        <v>28</v>
      </c>
      <c r="F36" s="80">
        <v>2</v>
      </c>
      <c r="G36" s="80">
        <v>1</v>
      </c>
      <c r="H36" s="80">
        <v>0</v>
      </c>
      <c r="I36" s="80">
        <v>0</v>
      </c>
      <c r="J36" s="80">
        <v>0</v>
      </c>
      <c r="K36" s="80">
        <v>1</v>
      </c>
      <c r="L36" s="80">
        <v>0</v>
      </c>
      <c r="M36" s="80">
        <v>3</v>
      </c>
      <c r="N36" s="80">
        <v>6</v>
      </c>
      <c r="O36" s="84">
        <f t="shared" si="0"/>
        <v>475</v>
      </c>
      <c r="P36" s="85">
        <v>0</v>
      </c>
      <c r="Q36" s="80">
        <v>2</v>
      </c>
      <c r="R36" s="85">
        <f t="shared" si="1"/>
        <v>477</v>
      </c>
      <c r="S36" s="85">
        <v>0</v>
      </c>
    </row>
    <row r="37" spans="1:19">
      <c r="A37" s="81">
        <v>29</v>
      </c>
      <c r="B37" s="82" t="s">
        <v>1239</v>
      </c>
      <c r="C37" s="80">
        <v>2</v>
      </c>
      <c r="D37" s="80">
        <v>350</v>
      </c>
      <c r="E37" s="80">
        <v>44</v>
      </c>
      <c r="F37" s="80">
        <v>0</v>
      </c>
      <c r="G37" s="80">
        <v>2</v>
      </c>
      <c r="H37" s="80">
        <v>1</v>
      </c>
      <c r="I37" s="80">
        <v>1</v>
      </c>
      <c r="J37" s="80">
        <v>0</v>
      </c>
      <c r="K37" s="80">
        <v>2</v>
      </c>
      <c r="L37" s="80">
        <v>1</v>
      </c>
      <c r="M37" s="80">
        <v>0</v>
      </c>
      <c r="N37" s="80">
        <v>4</v>
      </c>
      <c r="O37" s="84">
        <f t="shared" si="0"/>
        <v>407</v>
      </c>
      <c r="P37" s="85">
        <v>0</v>
      </c>
      <c r="Q37" s="80">
        <v>2</v>
      </c>
      <c r="R37" s="85">
        <f t="shared" si="1"/>
        <v>409</v>
      </c>
      <c r="S37" s="85">
        <v>0</v>
      </c>
    </row>
    <row r="38" spans="1:19">
      <c r="A38" s="81">
        <v>30</v>
      </c>
      <c r="B38" s="82" t="s">
        <v>1240</v>
      </c>
      <c r="C38" s="80">
        <v>1</v>
      </c>
      <c r="D38" s="80">
        <v>376</v>
      </c>
      <c r="E38" s="80">
        <v>114</v>
      </c>
      <c r="F38" s="80">
        <v>0</v>
      </c>
      <c r="G38" s="80">
        <v>3</v>
      </c>
      <c r="H38" s="80">
        <v>0</v>
      </c>
      <c r="I38" s="80">
        <v>0</v>
      </c>
      <c r="J38" s="80">
        <v>0</v>
      </c>
      <c r="K38" s="80">
        <v>0</v>
      </c>
      <c r="L38" s="80">
        <v>1</v>
      </c>
      <c r="M38" s="80">
        <v>0</v>
      </c>
      <c r="N38" s="80">
        <v>1</v>
      </c>
      <c r="O38" s="84">
        <f t="shared" si="0"/>
        <v>496</v>
      </c>
      <c r="P38" s="85">
        <v>0</v>
      </c>
      <c r="Q38" s="80">
        <v>4</v>
      </c>
      <c r="R38" s="85">
        <f t="shared" si="1"/>
        <v>500</v>
      </c>
      <c r="S38" s="85">
        <v>0</v>
      </c>
    </row>
    <row r="39" spans="1:19">
      <c r="A39" s="81">
        <v>31</v>
      </c>
      <c r="B39" s="82" t="s">
        <v>1241</v>
      </c>
      <c r="C39" s="80">
        <v>2</v>
      </c>
      <c r="D39" s="80">
        <v>361</v>
      </c>
      <c r="E39" s="80">
        <v>32</v>
      </c>
      <c r="F39" s="80">
        <v>1</v>
      </c>
      <c r="G39" s="80">
        <v>9</v>
      </c>
      <c r="H39" s="80">
        <v>1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5</v>
      </c>
      <c r="O39" s="84">
        <f t="shared" si="0"/>
        <v>411</v>
      </c>
      <c r="P39" s="85">
        <v>0</v>
      </c>
      <c r="Q39" s="80">
        <v>2</v>
      </c>
      <c r="R39" s="85">
        <f t="shared" si="1"/>
        <v>413</v>
      </c>
      <c r="S39" s="85">
        <v>0</v>
      </c>
    </row>
    <row r="40" spans="1:19">
      <c r="A40" s="81">
        <v>32</v>
      </c>
      <c r="B40" s="82" t="s">
        <v>1242</v>
      </c>
      <c r="C40" s="80">
        <v>9</v>
      </c>
      <c r="D40" s="80">
        <v>344</v>
      </c>
      <c r="E40" s="80">
        <v>44</v>
      </c>
      <c r="F40" s="80">
        <v>2</v>
      </c>
      <c r="G40" s="80">
        <v>3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1</v>
      </c>
      <c r="N40" s="80">
        <v>0</v>
      </c>
      <c r="O40" s="84">
        <f t="shared" si="0"/>
        <v>403</v>
      </c>
      <c r="P40" s="85">
        <v>0</v>
      </c>
      <c r="Q40" s="80">
        <v>2</v>
      </c>
      <c r="R40" s="85">
        <f t="shared" si="1"/>
        <v>405</v>
      </c>
      <c r="S40" s="85">
        <v>0</v>
      </c>
    </row>
    <row r="41" spans="1:19">
      <c r="A41" s="81">
        <v>33</v>
      </c>
      <c r="B41" s="82" t="s">
        <v>1243</v>
      </c>
      <c r="C41" s="80">
        <v>0</v>
      </c>
      <c r="D41" s="80">
        <v>283</v>
      </c>
      <c r="E41" s="80">
        <v>28</v>
      </c>
      <c r="F41" s="80">
        <v>0</v>
      </c>
      <c r="G41" s="80">
        <v>1</v>
      </c>
      <c r="H41" s="80">
        <v>0</v>
      </c>
      <c r="I41" s="80">
        <v>1</v>
      </c>
      <c r="J41" s="80">
        <v>1</v>
      </c>
      <c r="K41" s="80">
        <v>1</v>
      </c>
      <c r="L41" s="80">
        <v>0</v>
      </c>
      <c r="M41" s="80">
        <v>2</v>
      </c>
      <c r="N41" s="80">
        <v>4</v>
      </c>
      <c r="O41" s="84">
        <f t="shared" si="0"/>
        <v>321</v>
      </c>
      <c r="P41" s="85">
        <v>0</v>
      </c>
      <c r="Q41" s="80">
        <v>3</v>
      </c>
      <c r="R41" s="85">
        <f t="shared" si="1"/>
        <v>324</v>
      </c>
      <c r="S41" s="85">
        <v>0</v>
      </c>
    </row>
    <row r="42" spans="1:19">
      <c r="A42" s="81">
        <v>34</v>
      </c>
      <c r="B42" s="82" t="s">
        <v>1244</v>
      </c>
      <c r="C42" s="80">
        <v>7</v>
      </c>
      <c r="D42" s="80">
        <v>317</v>
      </c>
      <c r="E42" s="80">
        <v>208</v>
      </c>
      <c r="F42" s="80">
        <v>3</v>
      </c>
      <c r="G42" s="80">
        <v>4</v>
      </c>
      <c r="H42" s="80">
        <v>1</v>
      </c>
      <c r="I42" s="80">
        <v>0</v>
      </c>
      <c r="J42" s="80">
        <v>0</v>
      </c>
      <c r="K42" s="80">
        <v>2</v>
      </c>
      <c r="L42" s="80">
        <v>3</v>
      </c>
      <c r="M42" s="80">
        <v>19</v>
      </c>
      <c r="N42" s="80">
        <v>4</v>
      </c>
      <c r="O42" s="84">
        <f t="shared" si="0"/>
        <v>568</v>
      </c>
      <c r="P42" s="85">
        <v>0</v>
      </c>
      <c r="Q42" s="80">
        <v>9</v>
      </c>
      <c r="R42" s="85">
        <f t="shared" si="1"/>
        <v>577</v>
      </c>
      <c r="S42" s="85">
        <v>0</v>
      </c>
    </row>
    <row r="43" spans="1:19">
      <c r="A43" s="81">
        <v>35</v>
      </c>
      <c r="B43" s="82" t="s">
        <v>1245</v>
      </c>
      <c r="C43" s="80">
        <v>1</v>
      </c>
      <c r="D43" s="80">
        <v>335</v>
      </c>
      <c r="E43" s="80">
        <v>209</v>
      </c>
      <c r="F43" s="80">
        <v>8</v>
      </c>
      <c r="G43" s="80">
        <v>1</v>
      </c>
      <c r="H43" s="80">
        <v>1</v>
      </c>
      <c r="I43" s="80">
        <v>1</v>
      </c>
      <c r="J43" s="80">
        <v>0</v>
      </c>
      <c r="K43" s="80">
        <v>1</v>
      </c>
      <c r="L43" s="80">
        <v>0</v>
      </c>
      <c r="M43" s="80">
        <v>2</v>
      </c>
      <c r="N43" s="80">
        <v>0</v>
      </c>
      <c r="O43" s="84">
        <f t="shared" si="0"/>
        <v>559</v>
      </c>
      <c r="P43" s="85">
        <v>0</v>
      </c>
      <c r="Q43" s="80">
        <v>0</v>
      </c>
      <c r="R43" s="85">
        <f t="shared" si="1"/>
        <v>559</v>
      </c>
      <c r="S43" s="85">
        <v>0</v>
      </c>
    </row>
    <row r="44" spans="1:19">
      <c r="A44" s="81">
        <v>36</v>
      </c>
      <c r="B44" s="82" t="s">
        <v>1246</v>
      </c>
      <c r="C44" s="80">
        <v>1</v>
      </c>
      <c r="D44" s="80">
        <v>335</v>
      </c>
      <c r="E44" s="80">
        <v>28</v>
      </c>
      <c r="F44" s="80">
        <v>1</v>
      </c>
      <c r="G44" s="80">
        <v>7</v>
      </c>
      <c r="H44" s="80">
        <v>0</v>
      </c>
      <c r="I44" s="80">
        <v>0</v>
      </c>
      <c r="J44" s="80">
        <v>0</v>
      </c>
      <c r="K44" s="80">
        <v>0</v>
      </c>
      <c r="L44" s="80">
        <v>1</v>
      </c>
      <c r="M44" s="80">
        <v>0</v>
      </c>
      <c r="N44" s="80">
        <v>0</v>
      </c>
      <c r="O44" s="84">
        <f t="shared" si="0"/>
        <v>373</v>
      </c>
      <c r="P44" s="85">
        <v>0</v>
      </c>
      <c r="Q44" s="80">
        <v>0</v>
      </c>
      <c r="R44" s="85">
        <f t="shared" si="1"/>
        <v>373</v>
      </c>
      <c r="S44" s="85">
        <v>0</v>
      </c>
    </row>
    <row r="45" spans="1:19">
      <c r="A45" s="81">
        <v>37</v>
      </c>
      <c r="B45" s="82" t="s">
        <v>1247</v>
      </c>
      <c r="C45" s="86">
        <v>0</v>
      </c>
      <c r="D45" s="86">
        <v>507</v>
      </c>
      <c r="E45" s="86">
        <v>20</v>
      </c>
      <c r="F45" s="86">
        <v>1</v>
      </c>
      <c r="G45" s="86">
        <v>2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2</v>
      </c>
      <c r="O45" s="84">
        <f t="shared" si="0"/>
        <v>532</v>
      </c>
      <c r="P45" s="85">
        <v>0</v>
      </c>
      <c r="Q45" s="86">
        <v>2</v>
      </c>
      <c r="R45" s="85">
        <f t="shared" si="1"/>
        <v>534</v>
      </c>
      <c r="S45" s="85">
        <v>0</v>
      </c>
    </row>
    <row r="46" spans="1:19">
      <c r="A46" s="81">
        <v>38</v>
      </c>
      <c r="B46" s="82" t="s">
        <v>1248</v>
      </c>
      <c r="C46" s="86">
        <v>3</v>
      </c>
      <c r="D46" s="86">
        <v>435</v>
      </c>
      <c r="E46" s="86">
        <v>159</v>
      </c>
      <c r="F46" s="86">
        <v>7</v>
      </c>
      <c r="G46" s="86">
        <v>1</v>
      </c>
      <c r="H46" s="86">
        <v>0</v>
      </c>
      <c r="I46" s="86">
        <v>5</v>
      </c>
      <c r="J46" s="86">
        <v>3</v>
      </c>
      <c r="K46" s="86">
        <v>1</v>
      </c>
      <c r="L46" s="86">
        <v>0</v>
      </c>
      <c r="M46" s="86">
        <v>4</v>
      </c>
      <c r="N46" s="86">
        <v>8</v>
      </c>
      <c r="O46" s="84">
        <f t="shared" si="0"/>
        <v>626</v>
      </c>
      <c r="P46" s="85">
        <v>0</v>
      </c>
      <c r="Q46" s="86">
        <v>2</v>
      </c>
      <c r="R46" s="85">
        <f t="shared" si="1"/>
        <v>628</v>
      </c>
      <c r="S46" s="85">
        <v>0</v>
      </c>
    </row>
    <row r="47" spans="1:19">
      <c r="A47" s="81">
        <v>39</v>
      </c>
      <c r="B47" s="82" t="s">
        <v>1249</v>
      </c>
      <c r="C47" s="86">
        <v>7</v>
      </c>
      <c r="D47" s="86">
        <v>472</v>
      </c>
      <c r="E47" s="86">
        <v>103</v>
      </c>
      <c r="F47" s="86">
        <v>0</v>
      </c>
      <c r="G47" s="86">
        <v>3</v>
      </c>
      <c r="H47" s="86">
        <v>4</v>
      </c>
      <c r="I47" s="86">
        <v>0</v>
      </c>
      <c r="J47" s="86">
        <v>1</v>
      </c>
      <c r="K47" s="86">
        <v>1</v>
      </c>
      <c r="L47" s="86">
        <v>3</v>
      </c>
      <c r="M47" s="86">
        <v>2</v>
      </c>
      <c r="N47" s="86">
        <v>1</v>
      </c>
      <c r="O47" s="84">
        <f t="shared" si="0"/>
        <v>597</v>
      </c>
      <c r="P47" s="85">
        <v>0</v>
      </c>
      <c r="Q47" s="86">
        <v>2</v>
      </c>
      <c r="R47" s="85">
        <f t="shared" si="1"/>
        <v>599</v>
      </c>
      <c r="S47" s="85">
        <v>0</v>
      </c>
    </row>
    <row r="48" spans="1:19">
      <c r="A48" s="81">
        <v>40</v>
      </c>
      <c r="B48" s="82" t="s">
        <v>1250</v>
      </c>
      <c r="C48" s="86">
        <v>0</v>
      </c>
      <c r="D48" s="86">
        <v>154</v>
      </c>
      <c r="E48" s="86">
        <v>50</v>
      </c>
      <c r="F48" s="86">
        <v>1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4">
        <f t="shared" si="0"/>
        <v>205</v>
      </c>
      <c r="P48" s="85">
        <v>0</v>
      </c>
      <c r="Q48" s="86">
        <v>0</v>
      </c>
      <c r="R48" s="85">
        <f t="shared" si="1"/>
        <v>205</v>
      </c>
      <c r="S48" s="85">
        <v>0</v>
      </c>
    </row>
    <row r="49" spans="1:19">
      <c r="A49" s="81">
        <v>41</v>
      </c>
      <c r="B49" s="82" t="s">
        <v>1251</v>
      </c>
      <c r="C49" s="86">
        <v>2</v>
      </c>
      <c r="D49" s="86">
        <v>493</v>
      </c>
      <c r="E49" s="86">
        <v>167</v>
      </c>
      <c r="F49" s="86">
        <v>2</v>
      </c>
      <c r="G49" s="86">
        <v>18</v>
      </c>
      <c r="H49" s="86">
        <v>1</v>
      </c>
      <c r="I49" s="86">
        <v>0</v>
      </c>
      <c r="J49" s="86">
        <v>0</v>
      </c>
      <c r="K49" s="86">
        <v>3</v>
      </c>
      <c r="L49" s="86">
        <v>0</v>
      </c>
      <c r="M49" s="86">
        <v>1</v>
      </c>
      <c r="N49" s="86">
        <v>0</v>
      </c>
      <c r="O49" s="84">
        <f t="shared" si="0"/>
        <v>687</v>
      </c>
      <c r="P49" s="85">
        <v>0</v>
      </c>
      <c r="Q49" s="86">
        <v>2</v>
      </c>
      <c r="R49" s="85">
        <f t="shared" si="1"/>
        <v>689</v>
      </c>
      <c r="S49" s="85">
        <v>0</v>
      </c>
    </row>
    <row r="50" spans="1:19">
      <c r="A50" s="81">
        <v>42</v>
      </c>
      <c r="B50" s="82" t="s">
        <v>1252</v>
      </c>
      <c r="C50" s="86">
        <v>0</v>
      </c>
      <c r="D50" s="86">
        <v>276</v>
      </c>
      <c r="E50" s="86">
        <v>50</v>
      </c>
      <c r="F50" s="86">
        <v>2</v>
      </c>
      <c r="G50" s="86">
        <v>8</v>
      </c>
      <c r="H50" s="86">
        <v>1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4">
        <f t="shared" si="0"/>
        <v>337</v>
      </c>
      <c r="P50" s="85">
        <v>0</v>
      </c>
      <c r="Q50" s="86">
        <v>1</v>
      </c>
      <c r="R50" s="85">
        <f t="shared" si="1"/>
        <v>338</v>
      </c>
      <c r="S50" s="85">
        <v>0</v>
      </c>
    </row>
    <row r="51" spans="1:19">
      <c r="A51" s="81">
        <v>43</v>
      </c>
      <c r="B51" s="82" t="s">
        <v>1253</v>
      </c>
      <c r="C51" s="86">
        <v>1</v>
      </c>
      <c r="D51" s="86">
        <v>511</v>
      </c>
      <c r="E51" s="86">
        <v>81</v>
      </c>
      <c r="F51" s="86">
        <v>4</v>
      </c>
      <c r="G51" s="86">
        <v>3</v>
      </c>
      <c r="H51" s="86">
        <v>0</v>
      </c>
      <c r="I51" s="86">
        <v>0</v>
      </c>
      <c r="J51" s="86">
        <v>1</v>
      </c>
      <c r="K51" s="86">
        <v>0</v>
      </c>
      <c r="L51" s="86">
        <v>0</v>
      </c>
      <c r="M51" s="86">
        <v>0</v>
      </c>
      <c r="N51" s="86">
        <v>0</v>
      </c>
      <c r="O51" s="84">
        <f t="shared" si="0"/>
        <v>601</v>
      </c>
      <c r="P51" s="85">
        <v>0</v>
      </c>
      <c r="Q51" s="86">
        <v>0</v>
      </c>
      <c r="R51" s="85">
        <f t="shared" si="1"/>
        <v>601</v>
      </c>
      <c r="S51" s="85">
        <v>0</v>
      </c>
    </row>
    <row r="52" spans="1:19">
      <c r="A52" s="81">
        <v>44</v>
      </c>
      <c r="B52" s="82" t="s">
        <v>1254</v>
      </c>
      <c r="C52" s="86">
        <v>4</v>
      </c>
      <c r="D52" s="86">
        <v>566</v>
      </c>
      <c r="E52" s="86">
        <v>34</v>
      </c>
      <c r="F52" s="86">
        <v>1</v>
      </c>
      <c r="G52" s="86">
        <v>1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2</v>
      </c>
      <c r="O52" s="84">
        <f t="shared" si="0"/>
        <v>608</v>
      </c>
      <c r="P52" s="85">
        <v>0</v>
      </c>
      <c r="Q52" s="86">
        <v>0</v>
      </c>
      <c r="R52" s="85">
        <f t="shared" si="1"/>
        <v>608</v>
      </c>
      <c r="S52" s="85">
        <v>0</v>
      </c>
    </row>
    <row r="53" spans="1:19">
      <c r="A53" s="81">
        <v>45</v>
      </c>
      <c r="B53" s="82" t="s">
        <v>1255</v>
      </c>
      <c r="C53" s="86">
        <v>5</v>
      </c>
      <c r="D53" s="86">
        <v>475</v>
      </c>
      <c r="E53" s="86">
        <v>29</v>
      </c>
      <c r="F53" s="86">
        <v>0</v>
      </c>
      <c r="G53" s="86">
        <v>17</v>
      </c>
      <c r="H53" s="86">
        <v>0</v>
      </c>
      <c r="I53" s="86">
        <v>2</v>
      </c>
      <c r="J53" s="86">
        <v>0</v>
      </c>
      <c r="K53" s="86">
        <v>1</v>
      </c>
      <c r="L53" s="86">
        <v>1</v>
      </c>
      <c r="M53" s="86">
        <v>1</v>
      </c>
      <c r="N53" s="86">
        <v>1</v>
      </c>
      <c r="O53" s="84">
        <f t="shared" si="0"/>
        <v>532</v>
      </c>
      <c r="P53" s="85">
        <v>0</v>
      </c>
      <c r="Q53" s="86">
        <v>0</v>
      </c>
      <c r="R53" s="85">
        <f t="shared" si="1"/>
        <v>532</v>
      </c>
      <c r="S53" s="85">
        <v>0</v>
      </c>
    </row>
    <row r="54" spans="1:19">
      <c r="A54" s="81">
        <v>46</v>
      </c>
      <c r="B54" s="82" t="s">
        <v>1256</v>
      </c>
      <c r="C54" s="86">
        <v>3</v>
      </c>
      <c r="D54" s="86">
        <v>622</v>
      </c>
      <c r="E54" s="86">
        <v>52</v>
      </c>
      <c r="F54" s="86">
        <v>1</v>
      </c>
      <c r="G54" s="86">
        <v>9</v>
      </c>
      <c r="H54" s="86">
        <v>0</v>
      </c>
      <c r="I54" s="86">
        <v>1</v>
      </c>
      <c r="J54" s="86">
        <v>0</v>
      </c>
      <c r="K54" s="86">
        <v>0</v>
      </c>
      <c r="L54" s="86">
        <v>2</v>
      </c>
      <c r="M54" s="86">
        <v>2</v>
      </c>
      <c r="N54" s="86">
        <v>2</v>
      </c>
      <c r="O54" s="84">
        <f t="shared" si="0"/>
        <v>694</v>
      </c>
      <c r="P54" s="85">
        <v>0</v>
      </c>
      <c r="Q54" s="86">
        <v>2</v>
      </c>
      <c r="R54" s="85">
        <f t="shared" si="1"/>
        <v>696</v>
      </c>
      <c r="S54" s="85">
        <v>0</v>
      </c>
    </row>
    <row r="55" spans="1:19">
      <c r="A55" s="81">
        <v>47</v>
      </c>
      <c r="B55" s="82" t="s">
        <v>1257</v>
      </c>
      <c r="C55" s="86">
        <v>2</v>
      </c>
      <c r="D55" s="86">
        <v>488</v>
      </c>
      <c r="E55" s="86">
        <v>75</v>
      </c>
      <c r="F55" s="86">
        <v>3</v>
      </c>
      <c r="G55" s="86">
        <v>12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4">
        <f t="shared" si="0"/>
        <v>580</v>
      </c>
      <c r="P55" s="85">
        <v>0</v>
      </c>
      <c r="Q55" s="86">
        <v>2</v>
      </c>
      <c r="R55" s="85">
        <f t="shared" si="1"/>
        <v>582</v>
      </c>
      <c r="S55" s="85">
        <v>0</v>
      </c>
    </row>
    <row r="56" spans="1:19">
      <c r="A56" s="81">
        <v>48</v>
      </c>
      <c r="B56" s="82" t="s">
        <v>1258</v>
      </c>
      <c r="C56" s="86">
        <v>3</v>
      </c>
      <c r="D56" s="86">
        <v>703</v>
      </c>
      <c r="E56" s="86">
        <v>50</v>
      </c>
      <c r="F56" s="86">
        <v>2</v>
      </c>
      <c r="G56" s="86">
        <v>5</v>
      </c>
      <c r="H56" s="86">
        <v>0</v>
      </c>
      <c r="I56" s="86">
        <v>1</v>
      </c>
      <c r="J56" s="86">
        <v>0</v>
      </c>
      <c r="K56" s="86">
        <v>0</v>
      </c>
      <c r="L56" s="86">
        <v>1</v>
      </c>
      <c r="M56" s="86">
        <v>3</v>
      </c>
      <c r="N56" s="86">
        <v>13</v>
      </c>
      <c r="O56" s="84">
        <f t="shared" si="0"/>
        <v>781</v>
      </c>
      <c r="P56" s="85">
        <v>0</v>
      </c>
      <c r="Q56" s="86">
        <v>8</v>
      </c>
      <c r="R56" s="85">
        <f t="shared" si="1"/>
        <v>789</v>
      </c>
      <c r="S56" s="85">
        <v>0</v>
      </c>
    </row>
    <row r="57" spans="1:19">
      <c r="A57" s="81">
        <v>49</v>
      </c>
      <c r="B57" s="82" t="s">
        <v>1259</v>
      </c>
      <c r="C57" s="86">
        <v>2</v>
      </c>
      <c r="D57" s="86">
        <v>412</v>
      </c>
      <c r="E57" s="86">
        <v>89</v>
      </c>
      <c r="F57" s="86">
        <v>3</v>
      </c>
      <c r="G57" s="86">
        <v>3</v>
      </c>
      <c r="H57" s="86">
        <v>1</v>
      </c>
      <c r="I57" s="86">
        <v>1</v>
      </c>
      <c r="J57" s="86">
        <v>1</v>
      </c>
      <c r="K57" s="86">
        <v>1</v>
      </c>
      <c r="L57" s="86">
        <v>0</v>
      </c>
      <c r="M57" s="86">
        <v>3</v>
      </c>
      <c r="N57" s="86">
        <v>3</v>
      </c>
      <c r="O57" s="84">
        <f t="shared" si="0"/>
        <v>519</v>
      </c>
      <c r="P57" s="85">
        <v>0</v>
      </c>
      <c r="Q57" s="86">
        <v>2</v>
      </c>
      <c r="R57" s="85">
        <f t="shared" si="1"/>
        <v>521</v>
      </c>
      <c r="S57" s="85">
        <v>0</v>
      </c>
    </row>
    <row r="58" spans="1:19">
      <c r="A58" s="81">
        <v>50</v>
      </c>
      <c r="B58" s="82" t="s">
        <v>1260</v>
      </c>
      <c r="C58" s="86">
        <v>3</v>
      </c>
      <c r="D58" s="86">
        <v>397</v>
      </c>
      <c r="E58" s="86">
        <v>122</v>
      </c>
      <c r="F58" s="86">
        <v>2</v>
      </c>
      <c r="G58" s="86">
        <v>4</v>
      </c>
      <c r="H58" s="86">
        <v>2</v>
      </c>
      <c r="I58" s="86">
        <v>0</v>
      </c>
      <c r="J58" s="86">
        <v>0</v>
      </c>
      <c r="K58" s="86">
        <v>1</v>
      </c>
      <c r="L58" s="86">
        <v>3</v>
      </c>
      <c r="M58" s="86">
        <v>6</v>
      </c>
      <c r="N58" s="86">
        <v>6</v>
      </c>
      <c r="O58" s="84">
        <f t="shared" si="0"/>
        <v>546</v>
      </c>
      <c r="P58" s="85">
        <v>0</v>
      </c>
      <c r="Q58" s="86">
        <v>3</v>
      </c>
      <c r="R58" s="85">
        <f t="shared" si="1"/>
        <v>549</v>
      </c>
      <c r="S58" s="85">
        <v>0</v>
      </c>
    </row>
    <row r="59" spans="1:19">
      <c r="A59" s="81">
        <v>51</v>
      </c>
      <c r="B59" s="82" t="s">
        <v>1261</v>
      </c>
      <c r="C59" s="86">
        <v>1</v>
      </c>
      <c r="D59" s="86">
        <v>399</v>
      </c>
      <c r="E59" s="86">
        <v>47</v>
      </c>
      <c r="F59" s="86">
        <v>0</v>
      </c>
      <c r="G59" s="86">
        <v>2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4">
        <f t="shared" si="0"/>
        <v>449</v>
      </c>
      <c r="P59" s="85">
        <v>0</v>
      </c>
      <c r="Q59" s="86">
        <v>0</v>
      </c>
      <c r="R59" s="85">
        <f t="shared" si="1"/>
        <v>449</v>
      </c>
      <c r="S59" s="85">
        <v>0</v>
      </c>
    </row>
    <row r="60" spans="1:19">
      <c r="A60" s="81">
        <v>52</v>
      </c>
      <c r="B60" s="82" t="s">
        <v>1262</v>
      </c>
      <c r="C60" s="86">
        <v>2</v>
      </c>
      <c r="D60" s="86">
        <v>392</v>
      </c>
      <c r="E60" s="86">
        <v>60</v>
      </c>
      <c r="F60" s="86">
        <v>1</v>
      </c>
      <c r="G60" s="86">
        <v>2</v>
      </c>
      <c r="H60" s="86">
        <v>0</v>
      </c>
      <c r="I60" s="86">
        <v>0</v>
      </c>
      <c r="J60" s="86">
        <v>0</v>
      </c>
      <c r="K60" s="86">
        <v>0</v>
      </c>
      <c r="L60" s="86">
        <v>0</v>
      </c>
      <c r="M60" s="86">
        <v>0</v>
      </c>
      <c r="N60" s="86">
        <v>2</v>
      </c>
      <c r="O60" s="84">
        <f t="shared" si="0"/>
        <v>459</v>
      </c>
      <c r="P60" s="85">
        <v>0</v>
      </c>
      <c r="Q60" s="86">
        <v>0</v>
      </c>
      <c r="R60" s="85">
        <f t="shared" si="1"/>
        <v>459</v>
      </c>
      <c r="S60" s="85">
        <v>0</v>
      </c>
    </row>
    <row r="61" spans="1:19">
      <c r="A61" s="81">
        <v>53</v>
      </c>
      <c r="B61" s="82" t="s">
        <v>1263</v>
      </c>
      <c r="C61" s="86">
        <v>1</v>
      </c>
      <c r="D61" s="86">
        <v>217</v>
      </c>
      <c r="E61" s="86">
        <v>77</v>
      </c>
      <c r="F61" s="86">
        <v>3</v>
      </c>
      <c r="G61" s="86">
        <v>3</v>
      </c>
      <c r="H61" s="86">
        <v>1</v>
      </c>
      <c r="I61" s="86">
        <v>1</v>
      </c>
      <c r="J61" s="86">
        <v>1</v>
      </c>
      <c r="K61" s="86">
        <v>1</v>
      </c>
      <c r="L61" s="86">
        <v>1</v>
      </c>
      <c r="M61" s="86">
        <v>3</v>
      </c>
      <c r="N61" s="86">
        <v>2</v>
      </c>
      <c r="O61" s="84">
        <f t="shared" si="0"/>
        <v>311</v>
      </c>
      <c r="P61" s="85">
        <v>0</v>
      </c>
      <c r="Q61" s="86">
        <v>2</v>
      </c>
      <c r="R61" s="85">
        <f t="shared" si="1"/>
        <v>313</v>
      </c>
      <c r="S61" s="85">
        <v>0</v>
      </c>
    </row>
    <row r="62" spans="1:19">
      <c r="A62" s="81">
        <v>54</v>
      </c>
      <c r="B62" s="82" t="s">
        <v>1264</v>
      </c>
      <c r="C62" s="86">
        <v>2</v>
      </c>
      <c r="D62" s="86">
        <v>182</v>
      </c>
      <c r="E62" s="86">
        <v>204</v>
      </c>
      <c r="F62" s="86">
        <v>4</v>
      </c>
      <c r="G62" s="86">
        <v>0</v>
      </c>
      <c r="H62" s="86">
        <v>0</v>
      </c>
      <c r="I62" s="86">
        <v>0</v>
      </c>
      <c r="J62" s="86">
        <v>0</v>
      </c>
      <c r="K62" s="86">
        <v>1</v>
      </c>
      <c r="L62" s="86">
        <v>0</v>
      </c>
      <c r="M62" s="86">
        <v>0</v>
      </c>
      <c r="N62" s="86">
        <v>0</v>
      </c>
      <c r="O62" s="84">
        <f t="shared" si="0"/>
        <v>393</v>
      </c>
      <c r="P62" s="85">
        <v>0</v>
      </c>
      <c r="Q62" s="86">
        <v>1</v>
      </c>
      <c r="R62" s="85">
        <f t="shared" si="1"/>
        <v>394</v>
      </c>
      <c r="S62" s="85">
        <v>0</v>
      </c>
    </row>
    <row r="63" spans="1:19">
      <c r="A63" s="81">
        <v>55</v>
      </c>
      <c r="B63" s="82" t="s">
        <v>1265</v>
      </c>
      <c r="C63" s="86">
        <v>1</v>
      </c>
      <c r="D63" s="86">
        <v>178</v>
      </c>
      <c r="E63" s="86">
        <v>11</v>
      </c>
      <c r="F63" s="86">
        <v>0</v>
      </c>
      <c r="G63" s="86">
        <v>1</v>
      </c>
      <c r="H63" s="86">
        <v>0</v>
      </c>
      <c r="I63" s="86">
        <v>1</v>
      </c>
      <c r="J63" s="86">
        <v>0</v>
      </c>
      <c r="K63" s="86">
        <v>1</v>
      </c>
      <c r="L63" s="86">
        <v>1</v>
      </c>
      <c r="M63" s="86">
        <v>0</v>
      </c>
      <c r="N63" s="86">
        <v>0</v>
      </c>
      <c r="O63" s="84">
        <f t="shared" si="0"/>
        <v>194</v>
      </c>
      <c r="P63" s="85">
        <v>0</v>
      </c>
      <c r="Q63" s="86">
        <v>0</v>
      </c>
      <c r="R63" s="85">
        <f t="shared" si="1"/>
        <v>194</v>
      </c>
      <c r="S63" s="85">
        <v>0</v>
      </c>
    </row>
    <row r="64" spans="1:19">
      <c r="A64" s="81">
        <v>56</v>
      </c>
      <c r="B64" s="82" t="s">
        <v>1266</v>
      </c>
      <c r="C64" s="86">
        <v>1</v>
      </c>
      <c r="D64" s="86">
        <v>529</v>
      </c>
      <c r="E64" s="86">
        <v>105</v>
      </c>
      <c r="F64" s="86">
        <v>2</v>
      </c>
      <c r="G64" s="86">
        <v>1</v>
      </c>
      <c r="H64" s="86">
        <v>0</v>
      </c>
      <c r="I64" s="86">
        <v>0</v>
      </c>
      <c r="J64" s="86">
        <v>0</v>
      </c>
      <c r="K64" s="86">
        <v>0</v>
      </c>
      <c r="L64" s="86">
        <v>1</v>
      </c>
      <c r="M64" s="86">
        <v>4</v>
      </c>
      <c r="N64" s="86">
        <v>0</v>
      </c>
      <c r="O64" s="84">
        <f t="shared" si="0"/>
        <v>643</v>
      </c>
      <c r="P64" s="85">
        <v>0</v>
      </c>
      <c r="Q64" s="86">
        <v>5</v>
      </c>
      <c r="R64" s="85">
        <f t="shared" si="1"/>
        <v>648</v>
      </c>
      <c r="S64" s="85">
        <v>0</v>
      </c>
    </row>
    <row r="65" spans="1:19">
      <c r="A65" s="81">
        <v>57</v>
      </c>
      <c r="B65" s="82" t="s">
        <v>1267</v>
      </c>
      <c r="C65" s="86">
        <v>6</v>
      </c>
      <c r="D65" s="86">
        <v>382</v>
      </c>
      <c r="E65" s="86">
        <v>152</v>
      </c>
      <c r="F65" s="86">
        <v>3</v>
      </c>
      <c r="G65" s="86">
        <v>2</v>
      </c>
      <c r="H65" s="86">
        <v>1</v>
      </c>
      <c r="I65" s="86">
        <v>0</v>
      </c>
      <c r="J65" s="86">
        <v>0</v>
      </c>
      <c r="K65" s="86">
        <v>2</v>
      </c>
      <c r="L65" s="86">
        <v>0</v>
      </c>
      <c r="M65" s="86">
        <v>6</v>
      </c>
      <c r="N65" s="86">
        <v>0</v>
      </c>
      <c r="O65" s="84">
        <f t="shared" si="0"/>
        <v>554</v>
      </c>
      <c r="P65" s="85">
        <v>0</v>
      </c>
      <c r="Q65" s="86">
        <v>2</v>
      </c>
      <c r="R65" s="85">
        <f t="shared" si="1"/>
        <v>556</v>
      </c>
      <c r="S65" s="85">
        <v>0</v>
      </c>
    </row>
    <row r="66" spans="1:19">
      <c r="A66" s="81">
        <v>58</v>
      </c>
      <c r="B66" s="82" t="s">
        <v>1268</v>
      </c>
      <c r="C66" s="86">
        <v>0</v>
      </c>
      <c r="D66" s="86">
        <v>176</v>
      </c>
      <c r="E66" s="86">
        <v>21</v>
      </c>
      <c r="F66" s="86">
        <v>1</v>
      </c>
      <c r="G66" s="86">
        <v>0</v>
      </c>
      <c r="H66" s="86">
        <v>0</v>
      </c>
      <c r="I66" s="86">
        <v>1</v>
      </c>
      <c r="J66" s="86">
        <v>0</v>
      </c>
      <c r="K66" s="86">
        <v>0</v>
      </c>
      <c r="L66" s="86">
        <v>0</v>
      </c>
      <c r="M66" s="86">
        <v>1</v>
      </c>
      <c r="N66" s="86">
        <v>0</v>
      </c>
      <c r="O66" s="84">
        <f t="shared" si="0"/>
        <v>200</v>
      </c>
      <c r="P66" s="85">
        <v>0</v>
      </c>
      <c r="Q66" s="86">
        <v>2</v>
      </c>
      <c r="R66" s="85">
        <f t="shared" si="1"/>
        <v>202</v>
      </c>
      <c r="S66" s="85">
        <v>0</v>
      </c>
    </row>
    <row r="67" spans="1:19">
      <c r="A67" s="81">
        <v>59</v>
      </c>
      <c r="B67" s="82" t="s">
        <v>1269</v>
      </c>
      <c r="C67" s="86">
        <v>3</v>
      </c>
      <c r="D67" s="86">
        <v>472</v>
      </c>
      <c r="E67" s="86">
        <v>44</v>
      </c>
      <c r="F67" s="86">
        <v>3</v>
      </c>
      <c r="G67" s="86">
        <v>4</v>
      </c>
      <c r="H67" s="86">
        <v>0</v>
      </c>
      <c r="I67" s="86">
        <v>0</v>
      </c>
      <c r="J67" s="86">
        <v>2</v>
      </c>
      <c r="K67" s="86">
        <v>0</v>
      </c>
      <c r="L67" s="86">
        <v>1</v>
      </c>
      <c r="M67" s="86">
        <v>0</v>
      </c>
      <c r="N67" s="86">
        <v>2</v>
      </c>
      <c r="O67" s="84">
        <f t="shared" si="0"/>
        <v>531</v>
      </c>
      <c r="P67" s="85">
        <v>0</v>
      </c>
      <c r="Q67" s="86">
        <v>0</v>
      </c>
      <c r="R67" s="85">
        <f t="shared" si="1"/>
        <v>531</v>
      </c>
      <c r="S67" s="85">
        <v>0</v>
      </c>
    </row>
    <row r="68" spans="1:19">
      <c r="A68" s="81">
        <v>60</v>
      </c>
      <c r="B68" s="82" t="s">
        <v>1270</v>
      </c>
      <c r="C68" s="86">
        <v>5</v>
      </c>
      <c r="D68" s="86">
        <v>290</v>
      </c>
      <c r="E68" s="86">
        <v>81</v>
      </c>
      <c r="F68" s="86">
        <v>1</v>
      </c>
      <c r="G68" s="86">
        <v>2</v>
      </c>
      <c r="H68" s="86">
        <v>2</v>
      </c>
      <c r="I68" s="86">
        <v>1</v>
      </c>
      <c r="J68" s="86">
        <v>0</v>
      </c>
      <c r="K68" s="86">
        <v>1</v>
      </c>
      <c r="L68" s="86">
        <v>0</v>
      </c>
      <c r="M68" s="86">
        <v>4</v>
      </c>
      <c r="N68" s="86">
        <v>0</v>
      </c>
      <c r="O68" s="84">
        <f t="shared" si="0"/>
        <v>387</v>
      </c>
      <c r="P68" s="85">
        <v>0</v>
      </c>
      <c r="Q68" s="86">
        <v>0</v>
      </c>
      <c r="R68" s="85">
        <f t="shared" si="1"/>
        <v>387</v>
      </c>
      <c r="S68" s="85">
        <v>0</v>
      </c>
    </row>
    <row r="69" spans="1:19">
      <c r="A69" s="81">
        <v>61</v>
      </c>
      <c r="B69" s="82" t="s">
        <v>1271</v>
      </c>
      <c r="C69" s="86">
        <v>6</v>
      </c>
      <c r="D69" s="86">
        <v>642</v>
      </c>
      <c r="E69" s="86">
        <v>127</v>
      </c>
      <c r="F69" s="86">
        <v>5</v>
      </c>
      <c r="G69" s="86">
        <v>6</v>
      </c>
      <c r="H69" s="86">
        <v>1</v>
      </c>
      <c r="I69" s="86">
        <v>1</v>
      </c>
      <c r="J69" s="86">
        <v>1</v>
      </c>
      <c r="K69" s="86">
        <v>0</v>
      </c>
      <c r="L69" s="86">
        <v>0</v>
      </c>
      <c r="M69" s="86">
        <v>1</v>
      </c>
      <c r="N69" s="86">
        <v>5</v>
      </c>
      <c r="O69" s="84">
        <f t="shared" si="0"/>
        <v>795</v>
      </c>
      <c r="P69" s="85">
        <v>0</v>
      </c>
      <c r="Q69" s="86">
        <v>4</v>
      </c>
      <c r="R69" s="85">
        <f t="shared" si="1"/>
        <v>799</v>
      </c>
      <c r="S69" s="85">
        <v>0</v>
      </c>
    </row>
    <row r="70" spans="1:19">
      <c r="A70" s="81">
        <v>62</v>
      </c>
      <c r="B70" s="82" t="s">
        <v>1272</v>
      </c>
      <c r="C70" s="86">
        <v>9</v>
      </c>
      <c r="D70" s="86">
        <v>729</v>
      </c>
      <c r="E70" s="86">
        <v>103</v>
      </c>
      <c r="F70" s="86">
        <v>1</v>
      </c>
      <c r="G70" s="86">
        <v>16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1</v>
      </c>
      <c r="N70" s="86">
        <v>3</v>
      </c>
      <c r="O70" s="84">
        <f t="shared" si="0"/>
        <v>862</v>
      </c>
      <c r="P70" s="85">
        <v>0</v>
      </c>
      <c r="Q70" s="86">
        <v>1</v>
      </c>
      <c r="R70" s="85">
        <f t="shared" si="1"/>
        <v>863</v>
      </c>
      <c r="S70" s="85">
        <v>0</v>
      </c>
    </row>
    <row r="71" spans="1:19">
      <c r="A71" s="81">
        <v>63</v>
      </c>
      <c r="B71" s="82" t="s">
        <v>1273</v>
      </c>
      <c r="C71" s="86">
        <v>9</v>
      </c>
      <c r="D71" s="86">
        <v>625</v>
      </c>
      <c r="E71" s="86">
        <v>74</v>
      </c>
      <c r="F71" s="86">
        <v>3</v>
      </c>
      <c r="G71" s="86">
        <v>3</v>
      </c>
      <c r="H71" s="86">
        <v>0</v>
      </c>
      <c r="I71" s="86">
        <v>0</v>
      </c>
      <c r="J71" s="86">
        <v>2</v>
      </c>
      <c r="K71" s="86">
        <v>0</v>
      </c>
      <c r="L71" s="86">
        <v>0</v>
      </c>
      <c r="M71" s="86">
        <v>0</v>
      </c>
      <c r="N71" s="86">
        <v>3</v>
      </c>
      <c r="O71" s="84">
        <f t="shared" si="0"/>
        <v>719</v>
      </c>
      <c r="P71" s="85">
        <v>0</v>
      </c>
      <c r="Q71" s="86">
        <v>1</v>
      </c>
      <c r="R71" s="85">
        <f t="shared" si="1"/>
        <v>720</v>
      </c>
      <c r="S71" s="85">
        <v>0</v>
      </c>
    </row>
    <row r="72" spans="1:19">
      <c r="A72" s="81">
        <v>64</v>
      </c>
      <c r="B72" s="82" t="s">
        <v>1274</v>
      </c>
      <c r="C72" s="86">
        <v>5</v>
      </c>
      <c r="D72" s="86">
        <v>357</v>
      </c>
      <c r="E72" s="86">
        <v>169</v>
      </c>
      <c r="F72" s="86">
        <v>4</v>
      </c>
      <c r="G72" s="86">
        <v>5</v>
      </c>
      <c r="H72" s="86">
        <v>0</v>
      </c>
      <c r="I72" s="86">
        <v>0</v>
      </c>
      <c r="J72" s="86">
        <v>0</v>
      </c>
      <c r="K72" s="86">
        <v>1</v>
      </c>
      <c r="L72" s="86">
        <v>1</v>
      </c>
      <c r="M72" s="86">
        <v>3</v>
      </c>
      <c r="N72" s="86">
        <v>0</v>
      </c>
      <c r="O72" s="84">
        <f t="shared" si="0"/>
        <v>545</v>
      </c>
      <c r="P72" s="85">
        <v>0</v>
      </c>
      <c r="Q72" s="86">
        <v>4</v>
      </c>
      <c r="R72" s="85">
        <f t="shared" si="1"/>
        <v>549</v>
      </c>
      <c r="S72" s="85">
        <v>0</v>
      </c>
    </row>
    <row r="73" spans="1:19">
      <c r="A73" s="81">
        <v>65</v>
      </c>
      <c r="B73" s="82" t="s">
        <v>1275</v>
      </c>
      <c r="C73" s="86">
        <v>1</v>
      </c>
      <c r="D73" s="86">
        <v>127</v>
      </c>
      <c r="E73" s="86">
        <v>180</v>
      </c>
      <c r="F73" s="86">
        <v>0</v>
      </c>
      <c r="G73" s="86">
        <v>1</v>
      </c>
      <c r="H73" s="86">
        <v>0</v>
      </c>
      <c r="I73" s="86">
        <v>0</v>
      </c>
      <c r="J73" s="86">
        <v>0</v>
      </c>
      <c r="K73" s="86">
        <v>0</v>
      </c>
      <c r="L73" s="86">
        <v>0</v>
      </c>
      <c r="M73" s="86">
        <v>0</v>
      </c>
      <c r="N73" s="86">
        <v>0</v>
      </c>
      <c r="O73" s="84">
        <f t="shared" si="0"/>
        <v>309</v>
      </c>
      <c r="P73" s="85">
        <v>0</v>
      </c>
      <c r="Q73" s="86">
        <v>0</v>
      </c>
      <c r="R73" s="85">
        <f t="shared" si="1"/>
        <v>309</v>
      </c>
      <c r="S73" s="85">
        <v>0</v>
      </c>
    </row>
    <row r="74" spans="1:19">
      <c r="A74" s="81">
        <v>66</v>
      </c>
      <c r="B74" s="82" t="s">
        <v>1276</v>
      </c>
      <c r="C74" s="86">
        <v>1</v>
      </c>
      <c r="D74" s="86">
        <v>345</v>
      </c>
      <c r="E74" s="86">
        <v>67</v>
      </c>
      <c r="F74" s="86">
        <v>0</v>
      </c>
      <c r="G74" s="86">
        <v>1</v>
      </c>
      <c r="H74" s="86">
        <v>0</v>
      </c>
      <c r="I74" s="86">
        <v>0</v>
      </c>
      <c r="J74" s="86">
        <v>0</v>
      </c>
      <c r="K74" s="86">
        <v>0</v>
      </c>
      <c r="L74" s="86">
        <v>0</v>
      </c>
      <c r="M74" s="86">
        <v>0</v>
      </c>
      <c r="N74" s="86">
        <v>1</v>
      </c>
      <c r="O74" s="84">
        <f t="shared" ref="O74:O137" si="2">SUM(C74:N74)</f>
        <v>415</v>
      </c>
      <c r="P74" s="85">
        <v>0</v>
      </c>
      <c r="Q74" s="86">
        <v>1</v>
      </c>
      <c r="R74" s="85">
        <f t="shared" ref="R74:R137" si="3">SUM(O74:Q74)</f>
        <v>416</v>
      </c>
      <c r="S74" s="85">
        <v>0</v>
      </c>
    </row>
    <row r="75" spans="1:19">
      <c r="A75" s="81">
        <v>67</v>
      </c>
      <c r="B75" s="82" t="s">
        <v>1277</v>
      </c>
      <c r="C75" s="86">
        <v>2</v>
      </c>
      <c r="D75" s="86">
        <v>200</v>
      </c>
      <c r="E75" s="86">
        <v>204</v>
      </c>
      <c r="F75" s="86">
        <v>2</v>
      </c>
      <c r="G75" s="86">
        <v>0</v>
      </c>
      <c r="H75" s="86">
        <v>1</v>
      </c>
      <c r="I75" s="86">
        <v>0</v>
      </c>
      <c r="J75" s="86">
        <v>0</v>
      </c>
      <c r="K75" s="86">
        <v>2</v>
      </c>
      <c r="L75" s="86">
        <v>2</v>
      </c>
      <c r="M75" s="86">
        <v>2</v>
      </c>
      <c r="N75" s="86">
        <v>3</v>
      </c>
      <c r="O75" s="84">
        <f t="shared" si="2"/>
        <v>418</v>
      </c>
      <c r="P75" s="85">
        <v>0</v>
      </c>
      <c r="Q75" s="86">
        <v>3</v>
      </c>
      <c r="R75" s="85">
        <f t="shared" si="3"/>
        <v>421</v>
      </c>
      <c r="S75" s="85">
        <v>0</v>
      </c>
    </row>
    <row r="76" spans="1:19">
      <c r="A76" s="81">
        <v>68</v>
      </c>
      <c r="B76" s="82" t="s">
        <v>1278</v>
      </c>
      <c r="C76" s="86">
        <v>1</v>
      </c>
      <c r="D76" s="86">
        <v>302</v>
      </c>
      <c r="E76" s="86">
        <v>147</v>
      </c>
      <c r="F76" s="86">
        <v>0</v>
      </c>
      <c r="G76" s="86">
        <v>0</v>
      </c>
      <c r="H76" s="86">
        <v>0</v>
      </c>
      <c r="I76" s="86">
        <v>1</v>
      </c>
      <c r="J76" s="86">
        <v>0</v>
      </c>
      <c r="K76" s="86">
        <v>0</v>
      </c>
      <c r="L76" s="86">
        <v>0</v>
      </c>
      <c r="M76" s="86">
        <v>0</v>
      </c>
      <c r="N76" s="86">
        <v>1</v>
      </c>
      <c r="O76" s="84">
        <f t="shared" si="2"/>
        <v>452</v>
      </c>
      <c r="P76" s="85">
        <v>0</v>
      </c>
      <c r="Q76" s="86">
        <v>1</v>
      </c>
      <c r="R76" s="85">
        <f t="shared" si="3"/>
        <v>453</v>
      </c>
      <c r="S76" s="85">
        <v>0</v>
      </c>
    </row>
    <row r="77" spans="1:19">
      <c r="A77" s="81">
        <v>69</v>
      </c>
      <c r="B77" s="82" t="s">
        <v>1279</v>
      </c>
      <c r="C77" s="86">
        <v>4</v>
      </c>
      <c r="D77" s="86">
        <v>275</v>
      </c>
      <c r="E77" s="86">
        <v>146</v>
      </c>
      <c r="F77" s="86">
        <v>0</v>
      </c>
      <c r="G77" s="86">
        <v>2</v>
      </c>
      <c r="H77" s="86">
        <v>0</v>
      </c>
      <c r="I77" s="86">
        <v>0</v>
      </c>
      <c r="J77" s="86">
        <v>1</v>
      </c>
      <c r="K77" s="86">
        <v>0</v>
      </c>
      <c r="L77" s="86">
        <v>0</v>
      </c>
      <c r="M77" s="86">
        <v>2</v>
      </c>
      <c r="N77" s="86">
        <v>1</v>
      </c>
      <c r="O77" s="84">
        <f t="shared" si="2"/>
        <v>431</v>
      </c>
      <c r="P77" s="85">
        <v>0</v>
      </c>
      <c r="Q77" s="86">
        <v>0</v>
      </c>
      <c r="R77" s="85">
        <f t="shared" si="3"/>
        <v>431</v>
      </c>
      <c r="S77" s="85">
        <v>0</v>
      </c>
    </row>
    <row r="78" spans="1:19">
      <c r="A78" s="81">
        <v>70</v>
      </c>
      <c r="B78" s="82" t="s">
        <v>1280</v>
      </c>
      <c r="C78" s="86">
        <v>2</v>
      </c>
      <c r="D78" s="86">
        <v>210</v>
      </c>
      <c r="E78" s="86">
        <v>87</v>
      </c>
      <c r="F78" s="86">
        <v>2</v>
      </c>
      <c r="G78" s="86">
        <v>0</v>
      </c>
      <c r="H78" s="86">
        <v>1</v>
      </c>
      <c r="I78" s="86">
        <v>1</v>
      </c>
      <c r="J78" s="86">
        <v>0</v>
      </c>
      <c r="K78" s="86">
        <v>0</v>
      </c>
      <c r="L78" s="86">
        <v>0</v>
      </c>
      <c r="M78" s="86">
        <v>0</v>
      </c>
      <c r="N78" s="86">
        <v>0</v>
      </c>
      <c r="O78" s="84">
        <f t="shared" si="2"/>
        <v>303</v>
      </c>
      <c r="P78" s="85">
        <v>0</v>
      </c>
      <c r="Q78" s="86">
        <v>0</v>
      </c>
      <c r="R78" s="85">
        <f t="shared" si="3"/>
        <v>303</v>
      </c>
      <c r="S78" s="85">
        <v>0</v>
      </c>
    </row>
    <row r="79" spans="1:19">
      <c r="A79" s="81">
        <v>71</v>
      </c>
      <c r="B79" s="82" t="s">
        <v>1281</v>
      </c>
      <c r="C79" s="86">
        <v>4</v>
      </c>
      <c r="D79" s="86">
        <v>523</v>
      </c>
      <c r="E79" s="86">
        <v>115</v>
      </c>
      <c r="F79" s="86">
        <v>2</v>
      </c>
      <c r="G79" s="86">
        <v>4</v>
      </c>
      <c r="H79" s="86">
        <v>0</v>
      </c>
      <c r="I79" s="86">
        <v>0</v>
      </c>
      <c r="J79" s="86">
        <v>1</v>
      </c>
      <c r="K79" s="86">
        <v>0</v>
      </c>
      <c r="L79" s="86">
        <v>0</v>
      </c>
      <c r="M79" s="86">
        <v>2</v>
      </c>
      <c r="N79" s="86">
        <v>6</v>
      </c>
      <c r="O79" s="84">
        <f t="shared" si="2"/>
        <v>657</v>
      </c>
      <c r="P79" s="85">
        <v>0</v>
      </c>
      <c r="Q79" s="86">
        <v>8</v>
      </c>
      <c r="R79" s="85">
        <f t="shared" si="3"/>
        <v>665</v>
      </c>
      <c r="S79" s="85">
        <v>0</v>
      </c>
    </row>
    <row r="80" spans="1:19">
      <c r="A80" s="81">
        <v>72</v>
      </c>
      <c r="B80" s="82" t="s">
        <v>1282</v>
      </c>
      <c r="C80" s="86">
        <v>1</v>
      </c>
      <c r="D80" s="86">
        <v>526</v>
      </c>
      <c r="E80" s="86">
        <v>78</v>
      </c>
      <c r="F80" s="86">
        <v>1</v>
      </c>
      <c r="G80" s="86">
        <v>2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86">
        <v>1</v>
      </c>
      <c r="O80" s="84">
        <f t="shared" si="2"/>
        <v>609</v>
      </c>
      <c r="P80" s="85">
        <v>0</v>
      </c>
      <c r="Q80" s="86">
        <v>0</v>
      </c>
      <c r="R80" s="85">
        <f t="shared" si="3"/>
        <v>609</v>
      </c>
      <c r="S80" s="85">
        <v>0</v>
      </c>
    </row>
    <row r="81" spans="1:19">
      <c r="A81" s="81">
        <v>73</v>
      </c>
      <c r="B81" s="82" t="s">
        <v>1283</v>
      </c>
      <c r="C81" s="86">
        <v>2</v>
      </c>
      <c r="D81" s="86">
        <v>167</v>
      </c>
      <c r="E81" s="86">
        <v>307</v>
      </c>
      <c r="F81" s="86">
        <v>8</v>
      </c>
      <c r="G81" s="86">
        <v>0</v>
      </c>
      <c r="H81" s="86">
        <v>0</v>
      </c>
      <c r="I81" s="86">
        <v>1</v>
      </c>
      <c r="J81" s="86">
        <v>0</v>
      </c>
      <c r="K81" s="86">
        <v>0</v>
      </c>
      <c r="L81" s="86">
        <v>4</v>
      </c>
      <c r="M81" s="86">
        <v>6</v>
      </c>
      <c r="N81" s="86">
        <v>2</v>
      </c>
      <c r="O81" s="84">
        <f t="shared" si="2"/>
        <v>497</v>
      </c>
      <c r="P81" s="85">
        <v>0</v>
      </c>
      <c r="Q81" s="86">
        <v>7</v>
      </c>
      <c r="R81" s="85">
        <f t="shared" si="3"/>
        <v>504</v>
      </c>
      <c r="S81" s="85">
        <v>0</v>
      </c>
    </row>
    <row r="82" spans="1:19">
      <c r="A82" s="81">
        <v>74</v>
      </c>
      <c r="B82" s="82" t="s">
        <v>1284</v>
      </c>
      <c r="C82" s="86">
        <v>3</v>
      </c>
      <c r="D82" s="86">
        <v>434</v>
      </c>
      <c r="E82" s="86">
        <v>318</v>
      </c>
      <c r="F82" s="86">
        <v>5</v>
      </c>
      <c r="G82" s="86">
        <v>1</v>
      </c>
      <c r="H82" s="86">
        <v>2</v>
      </c>
      <c r="I82" s="86">
        <v>0</v>
      </c>
      <c r="J82" s="86">
        <v>1</v>
      </c>
      <c r="K82" s="86"/>
      <c r="L82" s="86">
        <v>2</v>
      </c>
      <c r="M82" s="86">
        <v>4</v>
      </c>
      <c r="N82" s="86">
        <v>2</v>
      </c>
      <c r="O82" s="84">
        <f t="shared" si="2"/>
        <v>772</v>
      </c>
      <c r="P82" s="85">
        <v>0</v>
      </c>
      <c r="Q82" s="86">
        <v>4</v>
      </c>
      <c r="R82" s="85">
        <f t="shared" si="3"/>
        <v>776</v>
      </c>
      <c r="S82" s="85">
        <v>0</v>
      </c>
    </row>
    <row r="83" spans="1:19">
      <c r="A83" s="81">
        <v>75</v>
      </c>
      <c r="B83" s="82" t="s">
        <v>1285</v>
      </c>
      <c r="C83" s="86">
        <v>0</v>
      </c>
      <c r="D83" s="86">
        <v>76</v>
      </c>
      <c r="E83" s="86">
        <v>156</v>
      </c>
      <c r="F83" s="86">
        <v>3</v>
      </c>
      <c r="G83" s="86">
        <v>0</v>
      </c>
      <c r="H83" s="86">
        <v>0</v>
      </c>
      <c r="I83" s="86">
        <v>0</v>
      </c>
      <c r="J83" s="86">
        <v>0</v>
      </c>
      <c r="K83" s="86">
        <v>0</v>
      </c>
      <c r="L83" s="86">
        <v>0</v>
      </c>
      <c r="M83" s="86">
        <v>1</v>
      </c>
      <c r="N83" s="86">
        <v>0</v>
      </c>
      <c r="O83" s="84">
        <f t="shared" si="2"/>
        <v>236</v>
      </c>
      <c r="P83" s="85">
        <v>0</v>
      </c>
      <c r="Q83" s="86">
        <v>0</v>
      </c>
      <c r="R83" s="85">
        <f t="shared" si="3"/>
        <v>236</v>
      </c>
      <c r="S83" s="85">
        <v>0</v>
      </c>
    </row>
    <row r="84" spans="1:19">
      <c r="A84" s="81">
        <v>76</v>
      </c>
      <c r="B84" s="82" t="s">
        <v>1286</v>
      </c>
      <c r="C84" s="86">
        <v>0</v>
      </c>
      <c r="D84" s="86">
        <v>695</v>
      </c>
      <c r="E84" s="86">
        <v>95</v>
      </c>
      <c r="F84" s="86">
        <v>2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2</v>
      </c>
      <c r="N84" s="86">
        <v>0</v>
      </c>
      <c r="O84" s="84">
        <f t="shared" si="2"/>
        <v>794</v>
      </c>
      <c r="P84" s="85">
        <v>0</v>
      </c>
      <c r="Q84" s="86">
        <v>0</v>
      </c>
      <c r="R84" s="85">
        <f t="shared" si="3"/>
        <v>794</v>
      </c>
      <c r="S84" s="85">
        <v>0</v>
      </c>
    </row>
    <row r="85" spans="1:19">
      <c r="A85" s="81">
        <v>77</v>
      </c>
      <c r="B85" s="82" t="s">
        <v>1287</v>
      </c>
      <c r="C85" s="86">
        <v>6</v>
      </c>
      <c r="D85" s="86">
        <v>507</v>
      </c>
      <c r="E85" s="86">
        <v>115</v>
      </c>
      <c r="F85" s="86">
        <v>0</v>
      </c>
      <c r="G85" s="86">
        <v>1</v>
      </c>
      <c r="H85" s="86">
        <v>1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4">
        <f t="shared" si="2"/>
        <v>630</v>
      </c>
      <c r="P85" s="85">
        <v>0</v>
      </c>
      <c r="Q85" s="86">
        <v>3</v>
      </c>
      <c r="R85" s="85">
        <f t="shared" si="3"/>
        <v>633</v>
      </c>
      <c r="S85" s="85">
        <v>0</v>
      </c>
    </row>
    <row r="86" spans="1:19">
      <c r="A86" s="81">
        <v>78</v>
      </c>
      <c r="B86" s="82" t="s">
        <v>1288</v>
      </c>
      <c r="C86" s="86">
        <v>0</v>
      </c>
      <c r="D86" s="86">
        <v>462</v>
      </c>
      <c r="E86" s="86">
        <v>176</v>
      </c>
      <c r="F86" s="86">
        <v>1</v>
      </c>
      <c r="G86" s="86">
        <v>0</v>
      </c>
      <c r="H86" s="86">
        <v>1</v>
      </c>
      <c r="I86" s="86">
        <v>0</v>
      </c>
      <c r="J86" s="86">
        <v>1</v>
      </c>
      <c r="K86" s="86">
        <v>0</v>
      </c>
      <c r="L86" s="86">
        <v>2</v>
      </c>
      <c r="M86" s="86">
        <v>2</v>
      </c>
      <c r="N86" s="86">
        <v>1</v>
      </c>
      <c r="O86" s="84">
        <f t="shared" si="2"/>
        <v>646</v>
      </c>
      <c r="P86" s="85">
        <v>0</v>
      </c>
      <c r="Q86" s="86">
        <v>1</v>
      </c>
      <c r="R86" s="85">
        <f t="shared" si="3"/>
        <v>647</v>
      </c>
      <c r="S86" s="85">
        <v>0</v>
      </c>
    </row>
    <row r="87" spans="1:19">
      <c r="A87" s="81">
        <v>79</v>
      </c>
      <c r="B87" s="82" t="s">
        <v>1289</v>
      </c>
      <c r="C87" s="86">
        <v>0</v>
      </c>
      <c r="D87" s="86">
        <v>427</v>
      </c>
      <c r="E87" s="86">
        <v>55</v>
      </c>
      <c r="F87" s="86">
        <v>2</v>
      </c>
      <c r="G87" s="86">
        <v>5</v>
      </c>
      <c r="H87" s="86">
        <v>0</v>
      </c>
      <c r="I87" s="86">
        <v>0</v>
      </c>
      <c r="J87" s="86">
        <v>0</v>
      </c>
      <c r="K87" s="86">
        <v>2</v>
      </c>
      <c r="L87" s="86">
        <v>0</v>
      </c>
      <c r="M87" s="86">
        <v>0</v>
      </c>
      <c r="N87" s="86">
        <v>0</v>
      </c>
      <c r="O87" s="84">
        <f t="shared" si="2"/>
        <v>491</v>
      </c>
      <c r="P87" s="85">
        <v>0</v>
      </c>
      <c r="Q87" s="86">
        <v>0</v>
      </c>
      <c r="R87" s="85">
        <f t="shared" si="3"/>
        <v>491</v>
      </c>
      <c r="S87" s="85">
        <v>0</v>
      </c>
    </row>
    <row r="88" spans="1:19">
      <c r="A88" s="81">
        <v>80</v>
      </c>
      <c r="B88" s="82" t="s">
        <v>1290</v>
      </c>
      <c r="C88" s="86">
        <v>4</v>
      </c>
      <c r="D88" s="86">
        <v>243</v>
      </c>
      <c r="E88" s="86">
        <v>117</v>
      </c>
      <c r="F88" s="86">
        <v>3</v>
      </c>
      <c r="G88" s="86">
        <v>1</v>
      </c>
      <c r="H88" s="86">
        <v>1</v>
      </c>
      <c r="I88" s="86">
        <v>1</v>
      </c>
      <c r="J88" s="86">
        <v>0</v>
      </c>
      <c r="K88" s="86">
        <v>2</v>
      </c>
      <c r="L88" s="86">
        <v>0</v>
      </c>
      <c r="M88" s="86">
        <v>15</v>
      </c>
      <c r="N88" s="86">
        <v>3</v>
      </c>
      <c r="O88" s="84">
        <f t="shared" si="2"/>
        <v>390</v>
      </c>
      <c r="P88" s="85">
        <v>0</v>
      </c>
      <c r="Q88" s="86">
        <v>7</v>
      </c>
      <c r="R88" s="85">
        <f t="shared" si="3"/>
        <v>397</v>
      </c>
      <c r="S88" s="85">
        <v>0</v>
      </c>
    </row>
    <row r="89" spans="1:19">
      <c r="A89" s="81">
        <v>81</v>
      </c>
      <c r="B89" s="82" t="s">
        <v>1291</v>
      </c>
      <c r="C89" s="86">
        <v>1</v>
      </c>
      <c r="D89" s="86">
        <v>345</v>
      </c>
      <c r="E89" s="86">
        <v>90</v>
      </c>
      <c r="F89" s="86">
        <v>2</v>
      </c>
      <c r="G89" s="86">
        <v>0</v>
      </c>
      <c r="H89" s="86">
        <v>1</v>
      </c>
      <c r="I89" s="86">
        <v>0</v>
      </c>
      <c r="J89" s="86">
        <v>0</v>
      </c>
      <c r="K89" s="86">
        <v>0</v>
      </c>
      <c r="L89" s="86">
        <v>0</v>
      </c>
      <c r="M89" s="86">
        <v>2</v>
      </c>
      <c r="N89" s="86">
        <v>2</v>
      </c>
      <c r="O89" s="84">
        <f t="shared" si="2"/>
        <v>443</v>
      </c>
      <c r="P89" s="85">
        <v>0</v>
      </c>
      <c r="Q89" s="86">
        <v>2</v>
      </c>
      <c r="R89" s="85">
        <f t="shared" si="3"/>
        <v>445</v>
      </c>
      <c r="S89" s="85">
        <v>0</v>
      </c>
    </row>
    <row r="90" spans="1:19">
      <c r="A90" s="81">
        <v>82</v>
      </c>
      <c r="B90" s="82" t="s">
        <v>1292</v>
      </c>
      <c r="C90" s="86">
        <v>1</v>
      </c>
      <c r="D90" s="86">
        <v>430</v>
      </c>
      <c r="E90" s="86">
        <v>155</v>
      </c>
      <c r="F90" s="86">
        <v>1</v>
      </c>
      <c r="G90" s="86">
        <v>0</v>
      </c>
      <c r="H90" s="86">
        <v>1</v>
      </c>
      <c r="I90" s="86">
        <v>0</v>
      </c>
      <c r="J90" s="86">
        <v>1</v>
      </c>
      <c r="K90" s="86">
        <v>0</v>
      </c>
      <c r="L90" s="86">
        <v>1</v>
      </c>
      <c r="M90" s="86">
        <v>2</v>
      </c>
      <c r="N90" s="86">
        <v>5</v>
      </c>
      <c r="O90" s="84">
        <f t="shared" si="2"/>
        <v>597</v>
      </c>
      <c r="P90" s="85">
        <v>0</v>
      </c>
      <c r="Q90" s="86">
        <v>5</v>
      </c>
      <c r="R90" s="85">
        <f t="shared" si="3"/>
        <v>602</v>
      </c>
      <c r="S90" s="85">
        <v>0</v>
      </c>
    </row>
    <row r="91" spans="1:19">
      <c r="A91" s="81">
        <v>83</v>
      </c>
      <c r="B91" s="82" t="s">
        <v>1293</v>
      </c>
      <c r="C91" s="86">
        <v>3</v>
      </c>
      <c r="D91" s="86">
        <v>552</v>
      </c>
      <c r="E91" s="86">
        <v>29</v>
      </c>
      <c r="F91" s="86">
        <v>2</v>
      </c>
      <c r="G91" s="86">
        <v>4</v>
      </c>
      <c r="H91" s="86">
        <v>0</v>
      </c>
      <c r="I91" s="86">
        <v>2</v>
      </c>
      <c r="J91" s="86">
        <v>0</v>
      </c>
      <c r="K91" s="86">
        <v>0</v>
      </c>
      <c r="L91" s="86">
        <v>0</v>
      </c>
      <c r="M91" s="86">
        <v>1</v>
      </c>
      <c r="N91" s="86">
        <v>3</v>
      </c>
      <c r="O91" s="84">
        <f t="shared" si="2"/>
        <v>596</v>
      </c>
      <c r="P91" s="85">
        <v>0</v>
      </c>
      <c r="Q91" s="86">
        <v>2</v>
      </c>
      <c r="R91" s="85">
        <f t="shared" si="3"/>
        <v>598</v>
      </c>
      <c r="S91" s="85">
        <v>0</v>
      </c>
    </row>
    <row r="92" spans="1:19">
      <c r="A92" s="81">
        <v>84</v>
      </c>
      <c r="B92" s="82" t="s">
        <v>1294</v>
      </c>
      <c r="C92" s="86">
        <v>2</v>
      </c>
      <c r="D92" s="86">
        <v>389</v>
      </c>
      <c r="E92" s="86">
        <v>113</v>
      </c>
      <c r="F92" s="86">
        <v>4</v>
      </c>
      <c r="G92" s="86">
        <v>2</v>
      </c>
      <c r="H92" s="86">
        <v>3</v>
      </c>
      <c r="I92" s="86">
        <v>0</v>
      </c>
      <c r="J92" s="86">
        <v>0</v>
      </c>
      <c r="K92" s="86">
        <v>0</v>
      </c>
      <c r="L92" s="86">
        <v>1</v>
      </c>
      <c r="M92" s="86">
        <v>4</v>
      </c>
      <c r="N92" s="86">
        <v>8</v>
      </c>
      <c r="O92" s="84">
        <f t="shared" si="2"/>
        <v>526</v>
      </c>
      <c r="P92" s="85">
        <v>0</v>
      </c>
      <c r="Q92" s="86">
        <v>2</v>
      </c>
      <c r="R92" s="85">
        <f t="shared" si="3"/>
        <v>528</v>
      </c>
      <c r="S92" s="85">
        <v>0</v>
      </c>
    </row>
    <row r="93" spans="1:19">
      <c r="A93" s="81">
        <v>85</v>
      </c>
      <c r="B93" s="82" t="s">
        <v>1295</v>
      </c>
      <c r="C93" s="86">
        <v>1</v>
      </c>
      <c r="D93" s="86">
        <v>266</v>
      </c>
      <c r="E93" s="86">
        <v>58</v>
      </c>
      <c r="F93" s="86">
        <v>6</v>
      </c>
      <c r="G93" s="86">
        <v>0</v>
      </c>
      <c r="H93" s="86">
        <v>3</v>
      </c>
      <c r="I93" s="86">
        <v>0</v>
      </c>
      <c r="J93" s="86">
        <v>0</v>
      </c>
      <c r="K93" s="86">
        <v>1</v>
      </c>
      <c r="L93" s="86">
        <v>0</v>
      </c>
      <c r="M93" s="86">
        <v>4</v>
      </c>
      <c r="N93" s="86">
        <v>5</v>
      </c>
      <c r="O93" s="84">
        <f t="shared" si="2"/>
        <v>344</v>
      </c>
      <c r="P93" s="85">
        <v>0</v>
      </c>
      <c r="Q93" s="86">
        <v>4</v>
      </c>
      <c r="R93" s="85">
        <f t="shared" si="3"/>
        <v>348</v>
      </c>
      <c r="S93" s="85">
        <v>0</v>
      </c>
    </row>
    <row r="94" spans="1:19">
      <c r="A94" s="81">
        <v>86</v>
      </c>
      <c r="B94" s="82" t="s">
        <v>1296</v>
      </c>
      <c r="C94" s="86">
        <v>1</v>
      </c>
      <c r="D94" s="86">
        <v>256</v>
      </c>
      <c r="E94" s="86">
        <v>28</v>
      </c>
      <c r="F94" s="86">
        <v>1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</v>
      </c>
      <c r="M94" s="86">
        <v>0</v>
      </c>
      <c r="N94" s="86">
        <v>0</v>
      </c>
      <c r="O94" s="84">
        <f t="shared" si="2"/>
        <v>286</v>
      </c>
      <c r="P94" s="85">
        <v>0</v>
      </c>
      <c r="Q94" s="86">
        <v>0</v>
      </c>
      <c r="R94" s="85">
        <f t="shared" si="3"/>
        <v>286</v>
      </c>
      <c r="S94" s="85">
        <v>0</v>
      </c>
    </row>
    <row r="95" spans="1:19">
      <c r="A95" s="81">
        <v>87</v>
      </c>
      <c r="B95" s="82" t="s">
        <v>1297</v>
      </c>
      <c r="C95" s="86">
        <v>3</v>
      </c>
      <c r="D95" s="86">
        <v>267</v>
      </c>
      <c r="E95" s="86">
        <v>25</v>
      </c>
      <c r="F95" s="86">
        <v>1</v>
      </c>
      <c r="G95" s="86">
        <v>1</v>
      </c>
      <c r="H95" s="86">
        <v>0</v>
      </c>
      <c r="I95" s="86">
        <v>0</v>
      </c>
      <c r="J95" s="86">
        <v>0</v>
      </c>
      <c r="K95" s="86">
        <v>0</v>
      </c>
      <c r="L95" s="86">
        <v>0</v>
      </c>
      <c r="M95" s="86">
        <v>0</v>
      </c>
      <c r="N95" s="86">
        <v>0</v>
      </c>
      <c r="O95" s="84">
        <f t="shared" si="2"/>
        <v>297</v>
      </c>
      <c r="P95" s="85">
        <v>0</v>
      </c>
      <c r="Q95" s="86">
        <v>0</v>
      </c>
      <c r="R95" s="85">
        <f t="shared" si="3"/>
        <v>297</v>
      </c>
      <c r="S95" s="85">
        <v>0</v>
      </c>
    </row>
    <row r="96" spans="1:19">
      <c r="A96" s="81">
        <v>88</v>
      </c>
      <c r="B96" s="82" t="s">
        <v>1298</v>
      </c>
      <c r="C96" s="86">
        <v>3</v>
      </c>
      <c r="D96" s="86">
        <v>452</v>
      </c>
      <c r="E96" s="86">
        <v>49</v>
      </c>
      <c r="F96" s="86">
        <v>1</v>
      </c>
      <c r="G96" s="86">
        <v>0</v>
      </c>
      <c r="H96" s="86">
        <v>0</v>
      </c>
      <c r="I96" s="86">
        <v>2</v>
      </c>
      <c r="J96" s="86">
        <v>1</v>
      </c>
      <c r="K96" s="86">
        <v>0</v>
      </c>
      <c r="L96" s="86">
        <v>0</v>
      </c>
      <c r="M96" s="86">
        <v>2</v>
      </c>
      <c r="N96" s="86">
        <v>1</v>
      </c>
      <c r="O96" s="84">
        <f t="shared" si="2"/>
        <v>511</v>
      </c>
      <c r="P96" s="85">
        <v>0</v>
      </c>
      <c r="Q96" s="86">
        <v>2</v>
      </c>
      <c r="R96" s="85">
        <f t="shared" si="3"/>
        <v>513</v>
      </c>
      <c r="S96" s="85">
        <v>0</v>
      </c>
    </row>
    <row r="97" spans="1:19">
      <c r="A97" s="81">
        <v>89</v>
      </c>
      <c r="B97" s="82" t="s">
        <v>1299</v>
      </c>
      <c r="C97" s="86">
        <v>7</v>
      </c>
      <c r="D97" s="86">
        <v>514</v>
      </c>
      <c r="E97" s="86">
        <v>37</v>
      </c>
      <c r="F97" s="86">
        <v>0</v>
      </c>
      <c r="G97" s="86">
        <v>3</v>
      </c>
      <c r="H97" s="86">
        <v>0</v>
      </c>
      <c r="I97" s="86">
        <v>0</v>
      </c>
      <c r="J97" s="86">
        <v>1</v>
      </c>
      <c r="K97" s="86">
        <v>1</v>
      </c>
      <c r="L97" s="86">
        <v>0</v>
      </c>
      <c r="M97" s="86">
        <v>0</v>
      </c>
      <c r="N97" s="86">
        <v>3</v>
      </c>
      <c r="O97" s="84">
        <f t="shared" si="2"/>
        <v>566</v>
      </c>
      <c r="P97" s="85">
        <v>0</v>
      </c>
      <c r="Q97" s="86">
        <v>4</v>
      </c>
      <c r="R97" s="85">
        <f t="shared" si="3"/>
        <v>570</v>
      </c>
      <c r="S97" s="85">
        <v>0</v>
      </c>
    </row>
    <row r="98" spans="1:19">
      <c r="A98" s="81">
        <v>90</v>
      </c>
      <c r="B98" s="82" t="s">
        <v>1300</v>
      </c>
      <c r="C98" s="86">
        <v>3</v>
      </c>
      <c r="D98" s="86">
        <v>332</v>
      </c>
      <c r="E98" s="86">
        <v>55</v>
      </c>
      <c r="F98" s="86">
        <v>7</v>
      </c>
      <c r="G98" s="86">
        <v>13</v>
      </c>
      <c r="H98" s="86">
        <v>3</v>
      </c>
      <c r="I98" s="86">
        <v>2</v>
      </c>
      <c r="J98" s="86">
        <v>1</v>
      </c>
      <c r="K98" s="86">
        <v>1</v>
      </c>
      <c r="L98" s="86">
        <v>1</v>
      </c>
      <c r="M98" s="86">
        <v>3</v>
      </c>
      <c r="N98" s="86">
        <v>5</v>
      </c>
      <c r="O98" s="84">
        <f t="shared" si="2"/>
        <v>426</v>
      </c>
      <c r="P98" s="85">
        <v>0</v>
      </c>
      <c r="Q98" s="86">
        <v>1</v>
      </c>
      <c r="R98" s="85">
        <f t="shared" si="3"/>
        <v>427</v>
      </c>
      <c r="S98" s="85">
        <v>0</v>
      </c>
    </row>
    <row r="99" spans="1:19">
      <c r="A99" s="81">
        <v>91</v>
      </c>
      <c r="B99" s="82" t="s">
        <v>1301</v>
      </c>
      <c r="C99" s="86">
        <v>4</v>
      </c>
      <c r="D99" s="86">
        <v>393</v>
      </c>
      <c r="E99" s="86">
        <v>31</v>
      </c>
      <c r="F99" s="86">
        <v>2</v>
      </c>
      <c r="G99" s="86">
        <v>1</v>
      </c>
      <c r="H99" s="86">
        <v>0</v>
      </c>
      <c r="I99" s="86">
        <v>1</v>
      </c>
      <c r="J99" s="86">
        <v>1</v>
      </c>
      <c r="K99" s="86">
        <v>0</v>
      </c>
      <c r="L99" s="86">
        <v>0</v>
      </c>
      <c r="M99" s="86">
        <v>1</v>
      </c>
      <c r="N99" s="86">
        <v>4</v>
      </c>
      <c r="O99" s="84">
        <f t="shared" si="2"/>
        <v>438</v>
      </c>
      <c r="P99" s="85">
        <v>0</v>
      </c>
      <c r="Q99" s="86">
        <v>2</v>
      </c>
      <c r="R99" s="85">
        <f t="shared" si="3"/>
        <v>440</v>
      </c>
      <c r="S99" s="85">
        <v>0</v>
      </c>
    </row>
    <row r="100" spans="1:19">
      <c r="A100" s="81">
        <v>92</v>
      </c>
      <c r="B100" s="82" t="s">
        <v>1302</v>
      </c>
      <c r="C100" s="86">
        <v>2</v>
      </c>
      <c r="D100" s="86">
        <v>308</v>
      </c>
      <c r="E100" s="86">
        <v>35</v>
      </c>
      <c r="F100" s="86">
        <v>1</v>
      </c>
      <c r="G100" s="86">
        <v>1</v>
      </c>
      <c r="H100" s="86">
        <v>0</v>
      </c>
      <c r="I100" s="86">
        <v>0</v>
      </c>
      <c r="J100" s="86">
        <v>0</v>
      </c>
      <c r="K100" s="86">
        <v>1</v>
      </c>
      <c r="L100" s="86">
        <v>2</v>
      </c>
      <c r="M100" s="86">
        <v>3</v>
      </c>
      <c r="N100" s="86">
        <v>1</v>
      </c>
      <c r="O100" s="84">
        <f t="shared" si="2"/>
        <v>354</v>
      </c>
      <c r="P100" s="85">
        <v>0</v>
      </c>
      <c r="Q100" s="86">
        <v>2</v>
      </c>
      <c r="R100" s="85">
        <f t="shared" si="3"/>
        <v>356</v>
      </c>
      <c r="S100" s="85">
        <v>0</v>
      </c>
    </row>
    <row r="101" spans="1:19">
      <c r="A101" s="81">
        <v>93</v>
      </c>
      <c r="B101" s="82" t="s">
        <v>1303</v>
      </c>
      <c r="C101" s="86">
        <v>0</v>
      </c>
      <c r="D101" s="86">
        <v>442</v>
      </c>
      <c r="E101" s="86">
        <v>68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1</v>
      </c>
      <c r="O101" s="84">
        <f t="shared" si="2"/>
        <v>511</v>
      </c>
      <c r="P101" s="85">
        <v>0</v>
      </c>
      <c r="Q101" s="86">
        <v>0</v>
      </c>
      <c r="R101" s="85">
        <f t="shared" si="3"/>
        <v>511</v>
      </c>
      <c r="S101" s="85">
        <v>0</v>
      </c>
    </row>
    <row r="102" spans="1:19">
      <c r="A102" s="81">
        <v>94</v>
      </c>
      <c r="B102" s="82" t="s">
        <v>1304</v>
      </c>
      <c r="C102" s="86">
        <v>0</v>
      </c>
      <c r="D102" s="86">
        <v>452</v>
      </c>
      <c r="E102" s="86">
        <v>34</v>
      </c>
      <c r="F102" s="86">
        <v>1</v>
      </c>
      <c r="G102" s="86">
        <v>2</v>
      </c>
      <c r="H102" s="86">
        <v>0</v>
      </c>
      <c r="I102" s="86">
        <v>0</v>
      </c>
      <c r="J102" s="86">
        <v>0</v>
      </c>
      <c r="K102" s="86">
        <v>1</v>
      </c>
      <c r="L102" s="86">
        <v>0</v>
      </c>
      <c r="M102" s="86">
        <v>1</v>
      </c>
      <c r="N102" s="86">
        <v>1</v>
      </c>
      <c r="O102" s="84">
        <f t="shared" si="2"/>
        <v>492</v>
      </c>
      <c r="P102" s="85">
        <v>0</v>
      </c>
      <c r="Q102" s="86">
        <v>1</v>
      </c>
      <c r="R102" s="85">
        <f t="shared" si="3"/>
        <v>493</v>
      </c>
      <c r="S102" s="85">
        <v>0</v>
      </c>
    </row>
    <row r="103" spans="1:19">
      <c r="A103" s="81">
        <v>95</v>
      </c>
      <c r="B103" s="82" t="s">
        <v>1305</v>
      </c>
      <c r="C103" s="86">
        <v>0</v>
      </c>
      <c r="D103" s="86">
        <v>406</v>
      </c>
      <c r="E103" s="86">
        <v>48</v>
      </c>
      <c r="F103" s="86">
        <v>4</v>
      </c>
      <c r="G103" s="86">
        <v>3</v>
      </c>
      <c r="H103" s="86">
        <v>1</v>
      </c>
      <c r="I103" s="86">
        <v>1</v>
      </c>
      <c r="J103" s="86">
        <v>0</v>
      </c>
      <c r="K103" s="86">
        <v>0</v>
      </c>
      <c r="L103" s="86">
        <v>0</v>
      </c>
      <c r="M103" s="86">
        <v>0</v>
      </c>
      <c r="N103" s="86">
        <v>0</v>
      </c>
      <c r="O103" s="84">
        <f t="shared" si="2"/>
        <v>463</v>
      </c>
      <c r="P103" s="85">
        <v>0</v>
      </c>
      <c r="Q103" s="86">
        <v>0</v>
      </c>
      <c r="R103" s="85">
        <f t="shared" si="3"/>
        <v>463</v>
      </c>
      <c r="S103" s="85">
        <v>0</v>
      </c>
    </row>
    <row r="104" spans="1:19">
      <c r="A104" s="81">
        <v>96</v>
      </c>
      <c r="B104" s="82" t="s">
        <v>1306</v>
      </c>
      <c r="C104" s="86">
        <v>2</v>
      </c>
      <c r="D104" s="86">
        <v>419</v>
      </c>
      <c r="E104" s="86">
        <v>55</v>
      </c>
      <c r="F104" s="86">
        <v>2</v>
      </c>
      <c r="G104" s="86">
        <v>13</v>
      </c>
      <c r="H104" s="86">
        <v>1</v>
      </c>
      <c r="I104" s="86">
        <v>0</v>
      </c>
      <c r="J104" s="86">
        <v>0</v>
      </c>
      <c r="K104" s="86">
        <v>1</v>
      </c>
      <c r="L104" s="86">
        <v>1</v>
      </c>
      <c r="M104" s="86">
        <v>1</v>
      </c>
      <c r="N104" s="86">
        <v>5</v>
      </c>
      <c r="O104" s="84">
        <f t="shared" si="2"/>
        <v>500</v>
      </c>
      <c r="P104" s="85">
        <v>0</v>
      </c>
      <c r="Q104" s="86">
        <v>3</v>
      </c>
      <c r="R104" s="85">
        <f t="shared" si="3"/>
        <v>503</v>
      </c>
      <c r="S104" s="85">
        <v>0</v>
      </c>
    </row>
    <row r="105" spans="1:19">
      <c r="A105" s="81">
        <v>97</v>
      </c>
      <c r="B105" s="82" t="s">
        <v>1307</v>
      </c>
      <c r="C105" s="86">
        <v>0</v>
      </c>
      <c r="D105" s="86">
        <v>64</v>
      </c>
      <c r="E105" s="86">
        <v>70</v>
      </c>
      <c r="F105" s="86">
        <v>4</v>
      </c>
      <c r="G105" s="86">
        <v>0</v>
      </c>
      <c r="H105" s="86">
        <v>1</v>
      </c>
      <c r="I105" s="86">
        <v>1</v>
      </c>
      <c r="J105" s="86">
        <v>2</v>
      </c>
      <c r="K105" s="86">
        <v>0</v>
      </c>
      <c r="L105" s="86">
        <v>0</v>
      </c>
      <c r="M105" s="86">
        <v>3</v>
      </c>
      <c r="N105" s="86">
        <v>0</v>
      </c>
      <c r="O105" s="84">
        <f t="shared" si="2"/>
        <v>145</v>
      </c>
      <c r="P105" s="85">
        <v>0</v>
      </c>
      <c r="Q105" s="86">
        <v>1</v>
      </c>
      <c r="R105" s="85">
        <f t="shared" si="3"/>
        <v>146</v>
      </c>
      <c r="S105" s="85">
        <v>0</v>
      </c>
    </row>
    <row r="106" spans="1:19">
      <c r="A106" s="81">
        <v>98</v>
      </c>
      <c r="B106" s="82" t="s">
        <v>1308</v>
      </c>
      <c r="C106" s="86">
        <v>3</v>
      </c>
      <c r="D106" s="86">
        <v>719</v>
      </c>
      <c r="E106" s="86">
        <v>38</v>
      </c>
      <c r="F106" s="86">
        <v>5</v>
      </c>
      <c r="G106" s="86">
        <v>4</v>
      </c>
      <c r="H106" s="86">
        <v>0</v>
      </c>
      <c r="I106" s="86">
        <v>1</v>
      </c>
      <c r="J106" s="86">
        <v>0</v>
      </c>
      <c r="K106" s="86">
        <v>2</v>
      </c>
      <c r="L106" s="86">
        <v>0</v>
      </c>
      <c r="M106" s="86">
        <v>0</v>
      </c>
      <c r="N106" s="86">
        <v>0</v>
      </c>
      <c r="O106" s="84">
        <f t="shared" si="2"/>
        <v>772</v>
      </c>
      <c r="P106" s="85">
        <v>0</v>
      </c>
      <c r="Q106" s="86">
        <v>1</v>
      </c>
      <c r="R106" s="85">
        <f t="shared" si="3"/>
        <v>773</v>
      </c>
      <c r="S106" s="85">
        <v>0</v>
      </c>
    </row>
    <row r="107" spans="1:19">
      <c r="A107" s="81">
        <v>99</v>
      </c>
      <c r="B107" s="82" t="s">
        <v>1309</v>
      </c>
      <c r="C107" s="86">
        <v>0</v>
      </c>
      <c r="D107" s="86">
        <v>253</v>
      </c>
      <c r="E107" s="86">
        <v>32</v>
      </c>
      <c r="F107" s="86">
        <v>1</v>
      </c>
      <c r="G107" s="86">
        <v>0</v>
      </c>
      <c r="H107" s="86">
        <v>1</v>
      </c>
      <c r="I107" s="86">
        <v>0</v>
      </c>
      <c r="J107" s="86">
        <v>0</v>
      </c>
      <c r="K107" s="86">
        <v>1</v>
      </c>
      <c r="L107" s="86">
        <v>0</v>
      </c>
      <c r="M107" s="86">
        <v>0</v>
      </c>
      <c r="N107" s="86">
        <v>0</v>
      </c>
      <c r="O107" s="84">
        <f t="shared" si="2"/>
        <v>288</v>
      </c>
      <c r="P107" s="85">
        <v>0</v>
      </c>
      <c r="Q107" s="86">
        <v>0</v>
      </c>
      <c r="R107" s="85">
        <f t="shared" si="3"/>
        <v>288</v>
      </c>
      <c r="S107" s="85">
        <v>0</v>
      </c>
    </row>
    <row r="108" spans="1:19">
      <c r="A108" s="81">
        <v>100</v>
      </c>
      <c r="B108" s="82" t="s">
        <v>1310</v>
      </c>
      <c r="C108" s="86">
        <v>0</v>
      </c>
      <c r="D108" s="86">
        <v>169</v>
      </c>
      <c r="E108" s="86">
        <v>18</v>
      </c>
      <c r="F108" s="86">
        <v>0</v>
      </c>
      <c r="G108" s="86">
        <v>1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2</v>
      </c>
      <c r="O108" s="84">
        <f t="shared" si="2"/>
        <v>190</v>
      </c>
      <c r="P108" s="85">
        <v>0</v>
      </c>
      <c r="Q108" s="86">
        <v>0</v>
      </c>
      <c r="R108" s="85">
        <f t="shared" si="3"/>
        <v>190</v>
      </c>
      <c r="S108" s="85">
        <v>0</v>
      </c>
    </row>
    <row r="109" spans="1:19">
      <c r="A109" s="81">
        <v>101</v>
      </c>
      <c r="B109" s="82" t="s">
        <v>1311</v>
      </c>
      <c r="C109" s="86">
        <v>2</v>
      </c>
      <c r="D109" s="86">
        <v>229</v>
      </c>
      <c r="E109" s="86">
        <v>57</v>
      </c>
      <c r="F109" s="86">
        <v>3</v>
      </c>
      <c r="G109" s="86">
        <v>1</v>
      </c>
      <c r="H109" s="86">
        <v>1</v>
      </c>
      <c r="I109" s="86">
        <v>0</v>
      </c>
      <c r="J109" s="86">
        <v>0</v>
      </c>
      <c r="K109" s="86">
        <v>0</v>
      </c>
      <c r="L109" s="86">
        <v>0</v>
      </c>
      <c r="M109" s="86">
        <v>1</v>
      </c>
      <c r="N109" s="86">
        <v>0</v>
      </c>
      <c r="O109" s="84">
        <f t="shared" si="2"/>
        <v>294</v>
      </c>
      <c r="P109" s="85">
        <v>0</v>
      </c>
      <c r="Q109" s="86">
        <v>3</v>
      </c>
      <c r="R109" s="85">
        <f t="shared" si="3"/>
        <v>297</v>
      </c>
      <c r="S109" s="85">
        <v>0</v>
      </c>
    </row>
    <row r="110" spans="1:19">
      <c r="A110" s="81">
        <v>102</v>
      </c>
      <c r="B110" s="82" t="s">
        <v>1312</v>
      </c>
      <c r="C110" s="86">
        <v>2</v>
      </c>
      <c r="D110" s="86">
        <v>675</v>
      </c>
      <c r="E110" s="86">
        <v>61</v>
      </c>
      <c r="F110" s="86">
        <v>5</v>
      </c>
      <c r="G110" s="86">
        <v>3</v>
      </c>
      <c r="H110" s="86">
        <v>0</v>
      </c>
      <c r="I110" s="86">
        <v>1</v>
      </c>
      <c r="J110" s="86">
        <v>0</v>
      </c>
      <c r="K110" s="86">
        <v>0</v>
      </c>
      <c r="L110" s="86">
        <v>0</v>
      </c>
      <c r="M110" s="86">
        <v>2</v>
      </c>
      <c r="N110" s="86">
        <v>2</v>
      </c>
      <c r="O110" s="84">
        <f t="shared" si="2"/>
        <v>751</v>
      </c>
      <c r="P110" s="85">
        <v>0</v>
      </c>
      <c r="Q110" s="86">
        <v>3</v>
      </c>
      <c r="R110" s="85">
        <f t="shared" si="3"/>
        <v>754</v>
      </c>
      <c r="S110" s="85">
        <v>0</v>
      </c>
    </row>
    <row r="111" spans="1:19">
      <c r="A111" s="81">
        <v>103</v>
      </c>
      <c r="B111" s="82" t="s">
        <v>1313</v>
      </c>
      <c r="C111" s="86">
        <v>1</v>
      </c>
      <c r="D111" s="86">
        <v>310</v>
      </c>
      <c r="E111" s="86">
        <v>37</v>
      </c>
      <c r="F111" s="86">
        <v>2</v>
      </c>
      <c r="G111" s="86">
        <v>0</v>
      </c>
      <c r="H111" s="86">
        <v>1</v>
      </c>
      <c r="I111" s="86">
        <v>0</v>
      </c>
      <c r="J111" s="86">
        <v>0</v>
      </c>
      <c r="K111" s="86">
        <v>1</v>
      </c>
      <c r="L111" s="86">
        <v>0</v>
      </c>
      <c r="M111" s="86">
        <v>2</v>
      </c>
      <c r="N111" s="86">
        <v>5</v>
      </c>
      <c r="O111" s="84">
        <f t="shared" si="2"/>
        <v>359</v>
      </c>
      <c r="P111" s="85">
        <v>0</v>
      </c>
      <c r="Q111" s="86">
        <v>3</v>
      </c>
      <c r="R111" s="85">
        <f t="shared" si="3"/>
        <v>362</v>
      </c>
      <c r="S111" s="85">
        <v>0</v>
      </c>
    </row>
    <row r="112" spans="1:19">
      <c r="A112" s="81">
        <v>104</v>
      </c>
      <c r="B112" s="82" t="s">
        <v>1314</v>
      </c>
      <c r="C112" s="86">
        <v>1</v>
      </c>
      <c r="D112" s="86">
        <v>540</v>
      </c>
      <c r="E112" s="86">
        <v>106</v>
      </c>
      <c r="F112" s="86">
        <v>0</v>
      </c>
      <c r="G112" s="86">
        <v>6</v>
      </c>
      <c r="H112" s="86">
        <v>1</v>
      </c>
      <c r="I112" s="86">
        <v>0</v>
      </c>
      <c r="J112" s="86">
        <v>2</v>
      </c>
      <c r="K112" s="86">
        <v>0</v>
      </c>
      <c r="L112" s="86">
        <v>0</v>
      </c>
      <c r="M112" s="86">
        <v>0</v>
      </c>
      <c r="N112" s="86">
        <v>2</v>
      </c>
      <c r="O112" s="84">
        <f t="shared" si="2"/>
        <v>658</v>
      </c>
      <c r="P112" s="85">
        <v>0</v>
      </c>
      <c r="Q112" s="86">
        <v>1</v>
      </c>
      <c r="R112" s="85">
        <f t="shared" si="3"/>
        <v>659</v>
      </c>
      <c r="S112" s="85">
        <v>0</v>
      </c>
    </row>
    <row r="113" spans="1:19">
      <c r="A113" s="81">
        <v>105</v>
      </c>
      <c r="B113" s="82" t="s">
        <v>1315</v>
      </c>
      <c r="C113" s="86">
        <v>0</v>
      </c>
      <c r="D113" s="86">
        <v>285</v>
      </c>
      <c r="E113" s="86">
        <v>48</v>
      </c>
      <c r="F113" s="86">
        <v>2</v>
      </c>
      <c r="G113" s="86">
        <v>1</v>
      </c>
      <c r="H113" s="86">
        <v>0</v>
      </c>
      <c r="I113" s="86">
        <v>2</v>
      </c>
      <c r="J113" s="86">
        <v>1</v>
      </c>
      <c r="K113" s="86">
        <v>0</v>
      </c>
      <c r="L113" s="86">
        <v>0</v>
      </c>
      <c r="M113" s="86">
        <v>0</v>
      </c>
      <c r="N113" s="86">
        <v>2</v>
      </c>
      <c r="O113" s="84">
        <f t="shared" si="2"/>
        <v>341</v>
      </c>
      <c r="P113" s="85">
        <v>0</v>
      </c>
      <c r="Q113" s="86">
        <v>0</v>
      </c>
      <c r="R113" s="85">
        <f t="shared" si="3"/>
        <v>341</v>
      </c>
      <c r="S113" s="85">
        <v>0</v>
      </c>
    </row>
    <row r="114" spans="1:19">
      <c r="A114" s="81">
        <v>106</v>
      </c>
      <c r="B114" s="82" t="s">
        <v>1316</v>
      </c>
      <c r="C114" s="86">
        <v>2</v>
      </c>
      <c r="D114" s="86">
        <v>427</v>
      </c>
      <c r="E114" s="86">
        <v>19</v>
      </c>
      <c r="F114" s="86">
        <v>0</v>
      </c>
      <c r="G114" s="86">
        <v>3</v>
      </c>
      <c r="H114" s="86">
        <v>1</v>
      </c>
      <c r="I114" s="86">
        <v>0</v>
      </c>
      <c r="J114" s="86">
        <v>1</v>
      </c>
      <c r="K114" s="86">
        <v>1</v>
      </c>
      <c r="L114" s="86">
        <v>0</v>
      </c>
      <c r="M114" s="86">
        <v>2</v>
      </c>
      <c r="N114" s="86">
        <v>1</v>
      </c>
      <c r="O114" s="84">
        <f t="shared" si="2"/>
        <v>457</v>
      </c>
      <c r="P114" s="85">
        <v>0</v>
      </c>
      <c r="Q114" s="86">
        <v>2</v>
      </c>
      <c r="R114" s="85">
        <f t="shared" si="3"/>
        <v>459</v>
      </c>
      <c r="S114" s="85">
        <v>0</v>
      </c>
    </row>
    <row r="115" spans="1:19">
      <c r="A115" s="81">
        <v>107</v>
      </c>
      <c r="B115" s="82" t="s">
        <v>1317</v>
      </c>
      <c r="C115" s="86">
        <v>3</v>
      </c>
      <c r="D115" s="86">
        <v>344</v>
      </c>
      <c r="E115" s="86">
        <v>29</v>
      </c>
      <c r="F115" s="86">
        <v>1</v>
      </c>
      <c r="G115" s="86">
        <v>6</v>
      </c>
      <c r="H115" s="86">
        <v>0</v>
      </c>
      <c r="I115" s="86">
        <v>0</v>
      </c>
      <c r="J115" s="86">
        <v>0</v>
      </c>
      <c r="K115" s="86">
        <v>0</v>
      </c>
      <c r="L115" s="86">
        <v>0</v>
      </c>
      <c r="M115" s="86">
        <v>1</v>
      </c>
      <c r="N115" s="86">
        <v>1</v>
      </c>
      <c r="O115" s="84">
        <f t="shared" si="2"/>
        <v>385</v>
      </c>
      <c r="P115" s="85">
        <v>0</v>
      </c>
      <c r="Q115" s="86">
        <v>0</v>
      </c>
      <c r="R115" s="85">
        <f t="shared" si="3"/>
        <v>385</v>
      </c>
      <c r="S115" s="85">
        <v>0</v>
      </c>
    </row>
    <row r="116" spans="1:19">
      <c r="A116" s="81">
        <v>108</v>
      </c>
      <c r="B116" s="82" t="s">
        <v>1318</v>
      </c>
      <c r="C116" s="86">
        <v>4</v>
      </c>
      <c r="D116" s="86">
        <v>596</v>
      </c>
      <c r="E116" s="86">
        <v>158</v>
      </c>
      <c r="F116" s="86">
        <v>2</v>
      </c>
      <c r="G116" s="86">
        <v>13</v>
      </c>
      <c r="H116" s="86">
        <v>0</v>
      </c>
      <c r="I116" s="86">
        <v>0</v>
      </c>
      <c r="J116" s="86">
        <v>0</v>
      </c>
      <c r="K116" s="86">
        <v>1</v>
      </c>
      <c r="L116" s="86">
        <v>0</v>
      </c>
      <c r="M116" s="86">
        <v>5</v>
      </c>
      <c r="N116" s="86">
        <v>1</v>
      </c>
      <c r="O116" s="84">
        <f t="shared" si="2"/>
        <v>780</v>
      </c>
      <c r="P116" s="85">
        <v>0</v>
      </c>
      <c r="Q116" s="86">
        <v>1</v>
      </c>
      <c r="R116" s="85">
        <f t="shared" si="3"/>
        <v>781</v>
      </c>
      <c r="S116" s="85">
        <v>0</v>
      </c>
    </row>
    <row r="117" spans="1:19">
      <c r="A117" s="81">
        <v>109</v>
      </c>
      <c r="B117" s="82" t="s">
        <v>1319</v>
      </c>
      <c r="C117" s="86">
        <v>13</v>
      </c>
      <c r="D117" s="86">
        <v>576</v>
      </c>
      <c r="E117" s="86">
        <v>80</v>
      </c>
      <c r="F117" s="86">
        <v>3</v>
      </c>
      <c r="G117" s="86">
        <v>10</v>
      </c>
      <c r="H117" s="86">
        <v>0</v>
      </c>
      <c r="I117" s="86">
        <v>2</v>
      </c>
      <c r="J117" s="86">
        <v>1</v>
      </c>
      <c r="K117" s="86">
        <v>0</v>
      </c>
      <c r="L117" s="86">
        <v>5</v>
      </c>
      <c r="M117" s="86">
        <v>2</v>
      </c>
      <c r="N117" s="86">
        <v>5</v>
      </c>
      <c r="O117" s="84">
        <f t="shared" si="2"/>
        <v>697</v>
      </c>
      <c r="P117" s="85">
        <v>0</v>
      </c>
      <c r="Q117" s="86">
        <v>3</v>
      </c>
      <c r="R117" s="85">
        <f t="shared" si="3"/>
        <v>700</v>
      </c>
      <c r="S117" s="85">
        <v>0</v>
      </c>
    </row>
    <row r="118" spans="1:19">
      <c r="A118" s="81">
        <v>110</v>
      </c>
      <c r="B118" s="82" t="s">
        <v>1320</v>
      </c>
      <c r="C118" s="86">
        <v>0</v>
      </c>
      <c r="D118" s="86">
        <v>264</v>
      </c>
      <c r="E118" s="86">
        <v>75</v>
      </c>
      <c r="F118" s="86">
        <v>1</v>
      </c>
      <c r="G118" s="86">
        <v>7</v>
      </c>
      <c r="H118" s="86">
        <v>1</v>
      </c>
      <c r="I118" s="86">
        <v>0</v>
      </c>
      <c r="J118" s="86">
        <v>1</v>
      </c>
      <c r="K118" s="86">
        <v>0</v>
      </c>
      <c r="L118" s="86">
        <v>1</v>
      </c>
      <c r="M118" s="86">
        <v>2</v>
      </c>
      <c r="N118" s="86">
        <v>0</v>
      </c>
      <c r="O118" s="84">
        <f t="shared" si="2"/>
        <v>352</v>
      </c>
      <c r="P118" s="85">
        <v>0</v>
      </c>
      <c r="Q118" s="86">
        <v>4</v>
      </c>
      <c r="R118" s="85">
        <f t="shared" si="3"/>
        <v>356</v>
      </c>
      <c r="S118" s="85">
        <v>0</v>
      </c>
    </row>
    <row r="119" spans="1:19">
      <c r="A119" s="81">
        <v>111</v>
      </c>
      <c r="B119" s="82" t="s">
        <v>1320</v>
      </c>
      <c r="C119" s="86">
        <v>0</v>
      </c>
      <c r="D119" s="86">
        <v>133</v>
      </c>
      <c r="E119" s="86">
        <v>86</v>
      </c>
      <c r="F119" s="86">
        <v>0</v>
      </c>
      <c r="G119" s="86">
        <v>1</v>
      </c>
      <c r="H119" s="86">
        <v>0</v>
      </c>
      <c r="I119" s="86">
        <v>0</v>
      </c>
      <c r="J119" s="86">
        <v>0</v>
      </c>
      <c r="K119" s="86">
        <v>0</v>
      </c>
      <c r="L119" s="86">
        <v>1</v>
      </c>
      <c r="M119" s="86">
        <v>0</v>
      </c>
      <c r="N119" s="86">
        <v>0</v>
      </c>
      <c r="O119" s="84">
        <f t="shared" si="2"/>
        <v>221</v>
      </c>
      <c r="P119" s="85">
        <v>0</v>
      </c>
      <c r="Q119" s="86">
        <v>1</v>
      </c>
      <c r="R119" s="85">
        <f t="shared" si="3"/>
        <v>222</v>
      </c>
      <c r="S119" s="85">
        <v>0</v>
      </c>
    </row>
    <row r="120" spans="1:19">
      <c r="A120" s="81">
        <v>112</v>
      </c>
      <c r="B120" s="82" t="s">
        <v>1321</v>
      </c>
      <c r="C120" s="86">
        <v>0</v>
      </c>
      <c r="D120" s="86">
        <v>538</v>
      </c>
      <c r="E120" s="86">
        <v>30</v>
      </c>
      <c r="F120" s="86">
        <v>0</v>
      </c>
      <c r="G120" s="86">
        <v>8</v>
      </c>
      <c r="H120" s="86">
        <v>0</v>
      </c>
      <c r="I120" s="86">
        <v>0</v>
      </c>
      <c r="J120" s="86">
        <v>0</v>
      </c>
      <c r="K120" s="86">
        <v>0</v>
      </c>
      <c r="L120" s="86">
        <v>0</v>
      </c>
      <c r="M120" s="86">
        <v>0</v>
      </c>
      <c r="N120" s="86">
        <v>1</v>
      </c>
      <c r="O120" s="84">
        <f t="shared" si="2"/>
        <v>577</v>
      </c>
      <c r="P120" s="85">
        <v>0</v>
      </c>
      <c r="Q120" s="86">
        <v>0</v>
      </c>
      <c r="R120" s="85">
        <f t="shared" si="3"/>
        <v>577</v>
      </c>
      <c r="S120" s="85">
        <v>0</v>
      </c>
    </row>
    <row r="121" spans="1:19">
      <c r="A121" s="81">
        <v>113</v>
      </c>
      <c r="B121" s="82" t="s">
        <v>1322</v>
      </c>
      <c r="C121" s="86">
        <v>2</v>
      </c>
      <c r="D121" s="86">
        <v>331</v>
      </c>
      <c r="E121" s="86">
        <v>66</v>
      </c>
      <c r="F121" s="86">
        <v>5</v>
      </c>
      <c r="G121" s="86">
        <v>0</v>
      </c>
      <c r="H121" s="86">
        <v>1</v>
      </c>
      <c r="I121" s="86">
        <v>1</v>
      </c>
      <c r="J121" s="86">
        <v>0</v>
      </c>
      <c r="K121" s="86">
        <v>0</v>
      </c>
      <c r="L121" s="86">
        <v>0</v>
      </c>
      <c r="M121" s="86">
        <v>0</v>
      </c>
      <c r="N121" s="86">
        <v>3</v>
      </c>
      <c r="O121" s="84">
        <f t="shared" si="2"/>
        <v>409</v>
      </c>
      <c r="P121" s="85">
        <v>0</v>
      </c>
      <c r="Q121" s="86">
        <v>16</v>
      </c>
      <c r="R121" s="85">
        <f t="shared" si="3"/>
        <v>425</v>
      </c>
      <c r="S121" s="85">
        <v>0</v>
      </c>
    </row>
    <row r="122" spans="1:19">
      <c r="A122" s="81">
        <v>114</v>
      </c>
      <c r="B122" s="82" t="s">
        <v>1323</v>
      </c>
      <c r="C122" s="86">
        <v>1</v>
      </c>
      <c r="D122" s="86">
        <v>361</v>
      </c>
      <c r="E122" s="86">
        <v>89</v>
      </c>
      <c r="F122" s="86">
        <v>2</v>
      </c>
      <c r="G122" s="86">
        <v>1</v>
      </c>
      <c r="H122" s="86">
        <v>0</v>
      </c>
      <c r="I122" s="86">
        <v>2</v>
      </c>
      <c r="J122" s="86">
        <v>3</v>
      </c>
      <c r="K122" s="86">
        <v>0</v>
      </c>
      <c r="L122" s="86">
        <v>2</v>
      </c>
      <c r="M122" s="86">
        <v>4</v>
      </c>
      <c r="N122" s="86">
        <v>4</v>
      </c>
      <c r="O122" s="84">
        <f t="shared" si="2"/>
        <v>469</v>
      </c>
      <c r="P122" s="85">
        <v>0</v>
      </c>
      <c r="Q122" s="86">
        <v>7</v>
      </c>
      <c r="R122" s="85">
        <f t="shared" si="3"/>
        <v>476</v>
      </c>
      <c r="S122" s="85">
        <v>0</v>
      </c>
    </row>
    <row r="123" spans="1:19">
      <c r="A123" s="81">
        <v>115</v>
      </c>
      <c r="B123" s="82" t="s">
        <v>1324</v>
      </c>
      <c r="C123" s="86">
        <v>6</v>
      </c>
      <c r="D123" s="86">
        <v>570</v>
      </c>
      <c r="E123" s="86">
        <v>66</v>
      </c>
      <c r="F123" s="86">
        <v>3</v>
      </c>
      <c r="G123" s="86">
        <v>7</v>
      </c>
      <c r="H123" s="86">
        <v>2</v>
      </c>
      <c r="I123" s="86">
        <v>1</v>
      </c>
      <c r="J123" s="86">
        <v>0</v>
      </c>
      <c r="K123" s="86">
        <v>0</v>
      </c>
      <c r="L123" s="86">
        <v>0</v>
      </c>
      <c r="M123" s="86">
        <v>0</v>
      </c>
      <c r="N123" s="86">
        <v>1</v>
      </c>
      <c r="O123" s="84">
        <f t="shared" si="2"/>
        <v>656</v>
      </c>
      <c r="P123" s="85">
        <v>0</v>
      </c>
      <c r="Q123" s="86">
        <v>4</v>
      </c>
      <c r="R123" s="85">
        <f t="shared" si="3"/>
        <v>660</v>
      </c>
      <c r="S123" s="85">
        <v>0</v>
      </c>
    </row>
    <row r="124" spans="1:19">
      <c r="A124" s="81">
        <v>116</v>
      </c>
      <c r="B124" s="82" t="s">
        <v>1325</v>
      </c>
      <c r="C124" s="86">
        <v>5</v>
      </c>
      <c r="D124" s="86">
        <v>534</v>
      </c>
      <c r="E124" s="86">
        <v>155</v>
      </c>
      <c r="F124" s="86">
        <v>1</v>
      </c>
      <c r="G124" s="86">
        <v>5</v>
      </c>
      <c r="H124" s="86">
        <v>0</v>
      </c>
      <c r="I124" s="86">
        <v>2</v>
      </c>
      <c r="J124" s="86">
        <v>0</v>
      </c>
      <c r="K124" s="86">
        <v>1</v>
      </c>
      <c r="L124" s="86">
        <v>0</v>
      </c>
      <c r="M124" s="86">
        <v>2</v>
      </c>
      <c r="N124" s="86">
        <v>2</v>
      </c>
      <c r="O124" s="84">
        <f t="shared" si="2"/>
        <v>707</v>
      </c>
      <c r="P124" s="85">
        <v>0</v>
      </c>
      <c r="Q124" s="86">
        <v>0</v>
      </c>
      <c r="R124" s="85">
        <f t="shared" si="3"/>
        <v>707</v>
      </c>
      <c r="S124" s="85">
        <v>0</v>
      </c>
    </row>
    <row r="125" spans="1:19">
      <c r="A125" s="81">
        <v>117</v>
      </c>
      <c r="B125" s="82" t="s">
        <v>1326</v>
      </c>
      <c r="C125" s="86">
        <v>4</v>
      </c>
      <c r="D125" s="86">
        <v>399</v>
      </c>
      <c r="E125" s="86">
        <v>89</v>
      </c>
      <c r="F125" s="86">
        <v>0</v>
      </c>
      <c r="G125" s="86">
        <v>10</v>
      </c>
      <c r="H125" s="86">
        <v>0</v>
      </c>
      <c r="I125" s="86">
        <v>1</v>
      </c>
      <c r="J125" s="86">
        <v>1</v>
      </c>
      <c r="K125" s="86">
        <v>0</v>
      </c>
      <c r="L125" s="86">
        <v>0</v>
      </c>
      <c r="M125" s="86">
        <v>7</v>
      </c>
      <c r="N125" s="86">
        <v>0</v>
      </c>
      <c r="O125" s="84">
        <f t="shared" si="2"/>
        <v>511</v>
      </c>
      <c r="P125" s="85">
        <v>0</v>
      </c>
      <c r="Q125" s="86">
        <v>9</v>
      </c>
      <c r="R125" s="85">
        <f t="shared" si="3"/>
        <v>520</v>
      </c>
      <c r="S125" s="85">
        <v>0</v>
      </c>
    </row>
    <row r="126" spans="1:19">
      <c r="A126" s="81">
        <v>118</v>
      </c>
      <c r="B126" s="82" t="s">
        <v>1327</v>
      </c>
      <c r="C126" s="86">
        <v>1</v>
      </c>
      <c r="D126" s="86">
        <v>69</v>
      </c>
      <c r="E126" s="86">
        <v>3</v>
      </c>
      <c r="F126" s="86">
        <v>0</v>
      </c>
      <c r="G126" s="86">
        <v>1</v>
      </c>
      <c r="H126" s="86">
        <v>0</v>
      </c>
      <c r="I126" s="86">
        <v>0</v>
      </c>
      <c r="J126" s="86">
        <v>0</v>
      </c>
      <c r="K126" s="86">
        <v>0</v>
      </c>
      <c r="L126" s="86">
        <v>0</v>
      </c>
      <c r="M126" s="86">
        <v>0</v>
      </c>
      <c r="N126" s="86">
        <v>0</v>
      </c>
      <c r="O126" s="84">
        <f t="shared" si="2"/>
        <v>74</v>
      </c>
      <c r="P126" s="85">
        <v>0</v>
      </c>
      <c r="Q126" s="86">
        <v>0</v>
      </c>
      <c r="R126" s="85">
        <f t="shared" si="3"/>
        <v>74</v>
      </c>
      <c r="S126" s="85">
        <v>0</v>
      </c>
    </row>
    <row r="127" spans="1:19">
      <c r="A127" s="81">
        <v>119</v>
      </c>
      <c r="B127" s="82" t="s">
        <v>1328</v>
      </c>
      <c r="C127" s="86">
        <v>25</v>
      </c>
      <c r="D127" s="86">
        <v>500</v>
      </c>
      <c r="E127" s="86">
        <v>58</v>
      </c>
      <c r="F127" s="86">
        <v>0</v>
      </c>
      <c r="G127" s="86">
        <v>5</v>
      </c>
      <c r="H127" s="86">
        <v>0</v>
      </c>
      <c r="I127" s="86">
        <v>0</v>
      </c>
      <c r="J127" s="86">
        <v>0</v>
      </c>
      <c r="K127" s="86">
        <v>2</v>
      </c>
      <c r="L127" s="86">
        <v>0</v>
      </c>
      <c r="M127" s="86">
        <v>0</v>
      </c>
      <c r="N127" s="86">
        <v>3</v>
      </c>
      <c r="O127" s="84">
        <f t="shared" si="2"/>
        <v>593</v>
      </c>
      <c r="P127" s="85">
        <v>0</v>
      </c>
      <c r="Q127" s="86">
        <v>6</v>
      </c>
      <c r="R127" s="85">
        <f t="shared" si="3"/>
        <v>599</v>
      </c>
      <c r="S127" s="85">
        <v>0</v>
      </c>
    </row>
    <row r="128" spans="1:19">
      <c r="A128" s="81">
        <v>120</v>
      </c>
      <c r="B128" s="82" t="s">
        <v>1329</v>
      </c>
      <c r="C128" s="86">
        <v>5</v>
      </c>
      <c r="D128" s="86">
        <v>464</v>
      </c>
      <c r="E128" s="86">
        <v>63</v>
      </c>
      <c r="F128" s="86">
        <v>2</v>
      </c>
      <c r="G128" s="86">
        <v>6</v>
      </c>
      <c r="H128" s="86">
        <v>0</v>
      </c>
      <c r="I128" s="86">
        <v>2</v>
      </c>
      <c r="J128" s="86">
        <v>0</v>
      </c>
      <c r="K128" s="86">
        <v>0</v>
      </c>
      <c r="L128" s="86">
        <v>0</v>
      </c>
      <c r="M128" s="86">
        <v>1</v>
      </c>
      <c r="N128" s="86">
        <v>1</v>
      </c>
      <c r="O128" s="84">
        <f t="shared" si="2"/>
        <v>544</v>
      </c>
      <c r="P128" s="85">
        <v>0</v>
      </c>
      <c r="Q128" s="86">
        <v>2</v>
      </c>
      <c r="R128" s="85">
        <f t="shared" si="3"/>
        <v>546</v>
      </c>
      <c r="S128" s="85">
        <v>0</v>
      </c>
    </row>
    <row r="129" spans="1:19">
      <c r="A129" s="81">
        <v>121</v>
      </c>
      <c r="B129" s="82" t="s">
        <v>1330</v>
      </c>
      <c r="C129" s="86">
        <v>2</v>
      </c>
      <c r="D129" s="86">
        <v>499</v>
      </c>
      <c r="E129" s="86">
        <v>31</v>
      </c>
      <c r="F129" s="86">
        <v>2</v>
      </c>
      <c r="G129" s="86">
        <v>7</v>
      </c>
      <c r="H129" s="86">
        <v>0</v>
      </c>
      <c r="I129" s="86">
        <v>0</v>
      </c>
      <c r="J129" s="86">
        <v>1</v>
      </c>
      <c r="K129" s="86">
        <v>0</v>
      </c>
      <c r="L129" s="86">
        <v>0</v>
      </c>
      <c r="M129" s="86">
        <v>2</v>
      </c>
      <c r="N129" s="86">
        <v>2</v>
      </c>
      <c r="O129" s="84">
        <f t="shared" si="2"/>
        <v>546</v>
      </c>
      <c r="P129" s="85">
        <v>0</v>
      </c>
      <c r="Q129" s="86">
        <v>1</v>
      </c>
      <c r="R129" s="85">
        <f t="shared" si="3"/>
        <v>547</v>
      </c>
      <c r="S129" s="85">
        <v>0</v>
      </c>
    </row>
    <row r="130" spans="1:19">
      <c r="A130" s="81">
        <v>122</v>
      </c>
      <c r="B130" s="82" t="s">
        <v>1331</v>
      </c>
      <c r="C130" s="86">
        <v>18</v>
      </c>
      <c r="D130" s="86">
        <v>675</v>
      </c>
      <c r="E130" s="86">
        <v>76</v>
      </c>
      <c r="F130" s="86">
        <v>2</v>
      </c>
      <c r="G130" s="86">
        <v>8</v>
      </c>
      <c r="H130" s="86">
        <v>2</v>
      </c>
      <c r="I130" s="86">
        <v>0</v>
      </c>
      <c r="J130" s="86">
        <v>0</v>
      </c>
      <c r="K130" s="86">
        <v>0</v>
      </c>
      <c r="L130" s="86">
        <v>0</v>
      </c>
      <c r="M130" s="86">
        <v>2</v>
      </c>
      <c r="N130" s="86">
        <v>0</v>
      </c>
      <c r="O130" s="84">
        <f t="shared" si="2"/>
        <v>783</v>
      </c>
      <c r="P130" s="85">
        <v>0</v>
      </c>
      <c r="Q130" s="86">
        <v>1</v>
      </c>
      <c r="R130" s="85">
        <f t="shared" si="3"/>
        <v>784</v>
      </c>
      <c r="S130" s="85">
        <v>0</v>
      </c>
    </row>
    <row r="131" spans="1:19">
      <c r="A131" s="81">
        <v>123</v>
      </c>
      <c r="B131" s="82" t="s">
        <v>1332</v>
      </c>
      <c r="C131" s="86">
        <v>1</v>
      </c>
      <c r="D131" s="86">
        <v>306</v>
      </c>
      <c r="E131" s="86">
        <v>55</v>
      </c>
      <c r="F131" s="86">
        <v>2</v>
      </c>
      <c r="G131" s="86">
        <v>9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1</v>
      </c>
      <c r="O131" s="84">
        <f t="shared" si="2"/>
        <v>374</v>
      </c>
      <c r="P131" s="85">
        <v>0</v>
      </c>
      <c r="Q131" s="86">
        <v>0</v>
      </c>
      <c r="R131" s="85">
        <f t="shared" si="3"/>
        <v>374</v>
      </c>
      <c r="S131" s="85">
        <v>0</v>
      </c>
    </row>
    <row r="132" spans="1:19">
      <c r="A132" s="81">
        <v>124</v>
      </c>
      <c r="B132" s="82" t="s">
        <v>1333</v>
      </c>
      <c r="C132" s="86">
        <v>5</v>
      </c>
      <c r="D132" s="86">
        <v>416</v>
      </c>
      <c r="E132" s="86">
        <v>148</v>
      </c>
      <c r="F132" s="86">
        <v>3</v>
      </c>
      <c r="G132" s="86">
        <v>22</v>
      </c>
      <c r="H132" s="86">
        <v>0</v>
      </c>
      <c r="I132" s="86">
        <v>1</v>
      </c>
      <c r="J132" s="86">
        <v>0</v>
      </c>
      <c r="K132" s="86">
        <v>2</v>
      </c>
      <c r="L132" s="86">
        <v>4</v>
      </c>
      <c r="M132" s="86">
        <v>5</v>
      </c>
      <c r="N132" s="86">
        <v>2</v>
      </c>
      <c r="O132" s="84">
        <f t="shared" si="2"/>
        <v>608</v>
      </c>
      <c r="P132" s="85">
        <v>0</v>
      </c>
      <c r="Q132" s="86">
        <v>10</v>
      </c>
      <c r="R132" s="85">
        <f t="shared" si="3"/>
        <v>618</v>
      </c>
      <c r="S132" s="85">
        <v>0</v>
      </c>
    </row>
    <row r="133" spans="1:19">
      <c r="A133" s="81">
        <v>125</v>
      </c>
      <c r="B133" s="82" t="s">
        <v>1334</v>
      </c>
      <c r="C133" s="86">
        <v>8</v>
      </c>
      <c r="D133" s="86">
        <v>223</v>
      </c>
      <c r="E133" s="86">
        <v>35</v>
      </c>
      <c r="F133" s="86">
        <v>3</v>
      </c>
      <c r="G133" s="86">
        <v>5</v>
      </c>
      <c r="H133" s="86">
        <v>1</v>
      </c>
      <c r="I133" s="86">
        <v>0</v>
      </c>
      <c r="J133" s="86">
        <v>0</v>
      </c>
      <c r="K133" s="86">
        <v>0</v>
      </c>
      <c r="L133" s="86">
        <v>0</v>
      </c>
      <c r="M133" s="86">
        <v>1</v>
      </c>
      <c r="N133" s="86">
        <v>0</v>
      </c>
      <c r="O133" s="84">
        <f t="shared" si="2"/>
        <v>276</v>
      </c>
      <c r="P133" s="85">
        <v>0</v>
      </c>
      <c r="Q133" s="86">
        <v>3</v>
      </c>
      <c r="R133" s="85">
        <f t="shared" si="3"/>
        <v>279</v>
      </c>
      <c r="S133" s="85">
        <v>0</v>
      </c>
    </row>
    <row r="134" spans="1:19">
      <c r="A134" s="81">
        <v>126</v>
      </c>
      <c r="B134" s="82" t="s">
        <v>1335</v>
      </c>
      <c r="C134" s="86">
        <v>5</v>
      </c>
      <c r="D134" s="86">
        <v>358</v>
      </c>
      <c r="E134" s="86">
        <v>39</v>
      </c>
      <c r="F134" s="86">
        <v>1</v>
      </c>
      <c r="G134" s="86">
        <v>0</v>
      </c>
      <c r="H134" s="86">
        <v>0</v>
      </c>
      <c r="I134" s="86">
        <v>0</v>
      </c>
      <c r="J134" s="86">
        <v>1</v>
      </c>
      <c r="K134" s="86">
        <v>0</v>
      </c>
      <c r="L134" s="86">
        <v>0</v>
      </c>
      <c r="M134" s="86">
        <v>0</v>
      </c>
      <c r="N134" s="86">
        <v>2</v>
      </c>
      <c r="O134" s="84">
        <f t="shared" si="2"/>
        <v>406</v>
      </c>
      <c r="P134" s="85">
        <v>0</v>
      </c>
      <c r="Q134" s="86">
        <v>3</v>
      </c>
      <c r="R134" s="85">
        <f t="shared" si="3"/>
        <v>409</v>
      </c>
      <c r="S134" s="85">
        <v>0</v>
      </c>
    </row>
    <row r="135" spans="1:19">
      <c r="A135" s="81">
        <v>127</v>
      </c>
      <c r="B135" s="82" t="s">
        <v>1336</v>
      </c>
      <c r="C135" s="86">
        <v>9</v>
      </c>
      <c r="D135" s="86">
        <v>300</v>
      </c>
      <c r="E135" s="86">
        <v>78</v>
      </c>
      <c r="F135" s="86">
        <v>0</v>
      </c>
      <c r="G135" s="86">
        <v>3</v>
      </c>
      <c r="H135" s="86">
        <v>0</v>
      </c>
      <c r="I135" s="86">
        <v>1</v>
      </c>
      <c r="J135" s="86">
        <v>0</v>
      </c>
      <c r="K135" s="86">
        <v>0</v>
      </c>
      <c r="L135" s="86">
        <v>0</v>
      </c>
      <c r="M135" s="86">
        <v>2</v>
      </c>
      <c r="N135" s="86">
        <v>1</v>
      </c>
      <c r="O135" s="84">
        <f t="shared" si="2"/>
        <v>394</v>
      </c>
      <c r="P135" s="85">
        <v>0</v>
      </c>
      <c r="Q135" s="86">
        <v>2</v>
      </c>
      <c r="R135" s="85">
        <f t="shared" si="3"/>
        <v>396</v>
      </c>
      <c r="S135" s="85">
        <v>0</v>
      </c>
    </row>
    <row r="136" spans="1:19">
      <c r="A136" s="81">
        <v>128</v>
      </c>
      <c r="B136" s="82" t="s">
        <v>1337</v>
      </c>
      <c r="C136" s="86">
        <v>1</v>
      </c>
      <c r="D136" s="86">
        <v>118</v>
      </c>
      <c r="E136" s="86">
        <v>44</v>
      </c>
      <c r="F136" s="86">
        <v>0</v>
      </c>
      <c r="G136" s="86">
        <v>1</v>
      </c>
      <c r="H136" s="86">
        <v>0</v>
      </c>
      <c r="I136" s="86">
        <v>0</v>
      </c>
      <c r="J136" s="86">
        <v>0</v>
      </c>
      <c r="K136" s="86">
        <v>0</v>
      </c>
      <c r="L136" s="86">
        <v>0</v>
      </c>
      <c r="M136" s="86">
        <v>0</v>
      </c>
      <c r="N136" s="86">
        <v>0</v>
      </c>
      <c r="O136" s="84">
        <f t="shared" si="2"/>
        <v>164</v>
      </c>
      <c r="P136" s="85">
        <v>0</v>
      </c>
      <c r="Q136" s="86">
        <v>0</v>
      </c>
      <c r="R136" s="85">
        <f t="shared" si="3"/>
        <v>164</v>
      </c>
      <c r="S136" s="85">
        <v>0</v>
      </c>
    </row>
    <row r="137" spans="1:19">
      <c r="A137" s="81">
        <v>129</v>
      </c>
      <c r="B137" s="82" t="s">
        <v>1338</v>
      </c>
      <c r="C137" s="86">
        <v>1</v>
      </c>
      <c r="D137" s="86">
        <v>508</v>
      </c>
      <c r="E137" s="86">
        <v>70</v>
      </c>
      <c r="F137" s="86">
        <v>3</v>
      </c>
      <c r="G137" s="86">
        <v>46</v>
      </c>
      <c r="H137" s="86">
        <v>0</v>
      </c>
      <c r="I137" s="86">
        <v>0</v>
      </c>
      <c r="J137" s="86">
        <v>0</v>
      </c>
      <c r="K137" s="86">
        <v>2</v>
      </c>
      <c r="L137" s="86">
        <v>0</v>
      </c>
      <c r="M137" s="86">
        <v>0</v>
      </c>
      <c r="N137" s="86">
        <v>2</v>
      </c>
      <c r="O137" s="84">
        <f t="shared" si="2"/>
        <v>632</v>
      </c>
      <c r="P137" s="85">
        <v>0</v>
      </c>
      <c r="Q137" s="86">
        <v>0</v>
      </c>
      <c r="R137" s="85">
        <f t="shared" si="3"/>
        <v>632</v>
      </c>
      <c r="S137" s="85">
        <v>0</v>
      </c>
    </row>
    <row r="138" spans="1:19">
      <c r="A138" s="81">
        <v>130</v>
      </c>
      <c r="B138" s="82" t="s">
        <v>1338</v>
      </c>
      <c r="C138" s="86">
        <v>15</v>
      </c>
      <c r="D138" s="86">
        <v>440</v>
      </c>
      <c r="E138" s="86">
        <v>87</v>
      </c>
      <c r="F138" s="86">
        <v>1</v>
      </c>
      <c r="G138" s="86">
        <v>9</v>
      </c>
      <c r="H138" s="86">
        <v>1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3</v>
      </c>
      <c r="O138" s="84">
        <f t="shared" ref="O138:O172" si="4">SUM(C138:N138)</f>
        <v>556</v>
      </c>
      <c r="P138" s="85">
        <v>0</v>
      </c>
      <c r="Q138" s="86">
        <v>1</v>
      </c>
      <c r="R138" s="85">
        <f t="shared" ref="R138:R172" si="5">SUM(O138:Q138)</f>
        <v>557</v>
      </c>
      <c r="S138" s="85">
        <v>0</v>
      </c>
    </row>
    <row r="139" spans="1:19" ht="24.75">
      <c r="A139" s="81">
        <v>131</v>
      </c>
      <c r="B139" s="87" t="s">
        <v>1339</v>
      </c>
      <c r="C139" s="86">
        <v>0</v>
      </c>
      <c r="D139" s="86">
        <v>264</v>
      </c>
      <c r="E139" s="86">
        <v>79</v>
      </c>
      <c r="F139" s="86">
        <v>0</v>
      </c>
      <c r="G139" s="86">
        <v>4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1</v>
      </c>
      <c r="N139" s="86">
        <v>0</v>
      </c>
      <c r="O139" s="84">
        <f t="shared" si="4"/>
        <v>348</v>
      </c>
      <c r="P139" s="85">
        <v>0</v>
      </c>
      <c r="Q139" s="86">
        <v>1</v>
      </c>
      <c r="R139" s="85">
        <f t="shared" si="5"/>
        <v>349</v>
      </c>
      <c r="S139" s="85">
        <v>0</v>
      </c>
    </row>
    <row r="140" spans="1:19">
      <c r="A140" s="81">
        <v>132</v>
      </c>
      <c r="B140" s="82" t="s">
        <v>1340</v>
      </c>
      <c r="C140" s="86">
        <v>1</v>
      </c>
      <c r="D140" s="86">
        <v>164</v>
      </c>
      <c r="E140" s="86">
        <v>26</v>
      </c>
      <c r="F140" s="86">
        <v>0</v>
      </c>
      <c r="G140" s="86">
        <v>0</v>
      </c>
      <c r="H140" s="86">
        <v>0</v>
      </c>
      <c r="I140" s="86">
        <v>0</v>
      </c>
      <c r="J140" s="86">
        <v>1</v>
      </c>
      <c r="K140" s="86">
        <v>0</v>
      </c>
      <c r="L140" s="86">
        <v>1</v>
      </c>
      <c r="M140" s="86">
        <v>2</v>
      </c>
      <c r="N140" s="86">
        <v>1</v>
      </c>
      <c r="O140" s="84">
        <f t="shared" si="4"/>
        <v>196</v>
      </c>
      <c r="P140" s="85">
        <v>0</v>
      </c>
      <c r="Q140" s="86">
        <v>4</v>
      </c>
      <c r="R140" s="85">
        <f t="shared" si="5"/>
        <v>200</v>
      </c>
      <c r="S140" s="85">
        <v>0</v>
      </c>
    </row>
    <row r="141" spans="1:19">
      <c r="A141" s="81">
        <v>133</v>
      </c>
      <c r="B141" s="82" t="s">
        <v>1341</v>
      </c>
      <c r="C141" s="86">
        <v>2</v>
      </c>
      <c r="D141" s="86">
        <v>342</v>
      </c>
      <c r="E141" s="86">
        <v>47</v>
      </c>
      <c r="F141" s="86">
        <v>1</v>
      </c>
      <c r="G141" s="86">
        <v>10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4">
        <f t="shared" si="4"/>
        <v>402</v>
      </c>
      <c r="P141" s="85">
        <v>0</v>
      </c>
      <c r="Q141" s="86">
        <v>0</v>
      </c>
      <c r="R141" s="85">
        <f t="shared" si="5"/>
        <v>402</v>
      </c>
      <c r="S141" s="85">
        <v>0</v>
      </c>
    </row>
    <row r="142" spans="1:19">
      <c r="A142" s="81">
        <v>134</v>
      </c>
      <c r="B142" s="82" t="s">
        <v>1342</v>
      </c>
      <c r="C142" s="86">
        <v>0</v>
      </c>
      <c r="D142" s="86">
        <v>340</v>
      </c>
      <c r="E142" s="86">
        <v>41</v>
      </c>
      <c r="F142" s="86">
        <v>0</v>
      </c>
      <c r="G142" s="86">
        <v>10</v>
      </c>
      <c r="H142" s="86">
        <v>0</v>
      </c>
      <c r="I142" s="86">
        <v>0</v>
      </c>
      <c r="J142" s="86">
        <v>0</v>
      </c>
      <c r="K142" s="86">
        <v>1</v>
      </c>
      <c r="L142" s="86">
        <v>0</v>
      </c>
      <c r="M142" s="86">
        <v>0</v>
      </c>
      <c r="N142" s="86">
        <v>1</v>
      </c>
      <c r="O142" s="84">
        <f t="shared" si="4"/>
        <v>393</v>
      </c>
      <c r="P142" s="85">
        <v>0</v>
      </c>
      <c r="Q142" s="86">
        <v>3</v>
      </c>
      <c r="R142" s="85">
        <f t="shared" si="5"/>
        <v>396</v>
      </c>
      <c r="S142" s="85">
        <v>0</v>
      </c>
    </row>
    <row r="143" spans="1:19">
      <c r="A143" s="81">
        <v>135</v>
      </c>
      <c r="B143" s="82" t="s">
        <v>1343</v>
      </c>
      <c r="C143" s="86">
        <v>4</v>
      </c>
      <c r="D143" s="86">
        <v>646</v>
      </c>
      <c r="E143" s="86">
        <v>78</v>
      </c>
      <c r="F143" s="86">
        <v>2</v>
      </c>
      <c r="G143" s="86">
        <v>22</v>
      </c>
      <c r="H143" s="86">
        <v>0</v>
      </c>
      <c r="I143" s="86">
        <v>1</v>
      </c>
      <c r="J143" s="86">
        <v>0</v>
      </c>
      <c r="K143" s="86">
        <v>2</v>
      </c>
      <c r="L143" s="86">
        <v>0</v>
      </c>
      <c r="M143" s="86">
        <v>1</v>
      </c>
      <c r="N143" s="86">
        <v>0</v>
      </c>
      <c r="O143" s="84">
        <f t="shared" si="4"/>
        <v>756</v>
      </c>
      <c r="P143" s="85">
        <v>0</v>
      </c>
      <c r="Q143" s="86">
        <v>6</v>
      </c>
      <c r="R143" s="85">
        <f t="shared" si="5"/>
        <v>762</v>
      </c>
      <c r="S143" s="85">
        <v>0</v>
      </c>
    </row>
    <row r="144" spans="1:19">
      <c r="A144" s="81">
        <v>136</v>
      </c>
      <c r="B144" s="82" t="s">
        <v>1344</v>
      </c>
      <c r="C144" s="86">
        <v>5</v>
      </c>
      <c r="D144" s="86">
        <v>548</v>
      </c>
      <c r="E144" s="86">
        <v>132</v>
      </c>
      <c r="F144" s="86">
        <v>2</v>
      </c>
      <c r="G144" s="86">
        <v>17</v>
      </c>
      <c r="H144" s="86">
        <v>0</v>
      </c>
      <c r="I144" s="86">
        <v>2</v>
      </c>
      <c r="J144" s="86">
        <v>0</v>
      </c>
      <c r="K144" s="86">
        <v>1</v>
      </c>
      <c r="L144" s="86">
        <v>1</v>
      </c>
      <c r="M144" s="86">
        <v>0</v>
      </c>
      <c r="N144" s="86">
        <v>1</v>
      </c>
      <c r="O144" s="84">
        <f t="shared" si="4"/>
        <v>709</v>
      </c>
      <c r="P144" s="85">
        <v>0</v>
      </c>
      <c r="Q144" s="86">
        <v>4</v>
      </c>
      <c r="R144" s="85">
        <f t="shared" si="5"/>
        <v>713</v>
      </c>
      <c r="S144" s="85">
        <v>0</v>
      </c>
    </row>
    <row r="145" spans="1:19">
      <c r="A145" s="81">
        <v>137</v>
      </c>
      <c r="B145" s="82" t="s">
        <v>1345</v>
      </c>
      <c r="C145" s="86">
        <v>48</v>
      </c>
      <c r="D145" s="86">
        <v>133</v>
      </c>
      <c r="E145" s="86">
        <v>82</v>
      </c>
      <c r="F145" s="86">
        <v>1</v>
      </c>
      <c r="G145" s="86">
        <v>7</v>
      </c>
      <c r="H145" s="86">
        <v>0</v>
      </c>
      <c r="I145" s="86">
        <v>2</v>
      </c>
      <c r="J145" s="86">
        <v>0</v>
      </c>
      <c r="K145" s="86">
        <v>0</v>
      </c>
      <c r="L145" s="86">
        <v>0</v>
      </c>
      <c r="M145" s="86">
        <v>0</v>
      </c>
      <c r="N145" s="86">
        <v>0</v>
      </c>
      <c r="O145" s="84">
        <f t="shared" si="4"/>
        <v>273</v>
      </c>
      <c r="P145" s="85">
        <v>0</v>
      </c>
      <c r="Q145" s="86">
        <v>1</v>
      </c>
      <c r="R145" s="85">
        <f t="shared" si="5"/>
        <v>274</v>
      </c>
      <c r="S145" s="85">
        <v>0</v>
      </c>
    </row>
    <row r="146" spans="1:19" ht="24.75">
      <c r="A146" s="81">
        <v>138</v>
      </c>
      <c r="B146" s="87" t="s">
        <v>1346</v>
      </c>
      <c r="C146" s="86">
        <v>139</v>
      </c>
      <c r="D146" s="86">
        <v>220</v>
      </c>
      <c r="E146" s="86">
        <v>122</v>
      </c>
      <c r="F146" s="86">
        <v>3</v>
      </c>
      <c r="G146" s="86">
        <v>17</v>
      </c>
      <c r="H146" s="86">
        <v>1</v>
      </c>
      <c r="I146" s="86">
        <v>0</v>
      </c>
      <c r="J146" s="86">
        <v>0</v>
      </c>
      <c r="K146" s="86">
        <v>0</v>
      </c>
      <c r="L146" s="86">
        <v>0</v>
      </c>
      <c r="M146" s="86">
        <v>1</v>
      </c>
      <c r="N146" s="86">
        <v>1</v>
      </c>
      <c r="O146" s="84">
        <f t="shared" si="4"/>
        <v>504</v>
      </c>
      <c r="P146" s="85">
        <v>0</v>
      </c>
      <c r="Q146" s="86">
        <v>3</v>
      </c>
      <c r="R146" s="85">
        <f t="shared" si="5"/>
        <v>507</v>
      </c>
      <c r="S146" s="85">
        <v>0</v>
      </c>
    </row>
    <row r="147" spans="1:19">
      <c r="A147" s="81">
        <v>139</v>
      </c>
      <c r="B147" s="82" t="s">
        <v>1347</v>
      </c>
      <c r="C147" s="86">
        <v>4</v>
      </c>
      <c r="D147" s="86">
        <v>444</v>
      </c>
      <c r="E147" s="86">
        <v>89</v>
      </c>
      <c r="F147" s="86">
        <v>5</v>
      </c>
      <c r="G147" s="86">
        <v>91</v>
      </c>
      <c r="H147" s="86">
        <v>2</v>
      </c>
      <c r="I147" s="86">
        <v>0</v>
      </c>
      <c r="J147" s="86">
        <v>0</v>
      </c>
      <c r="K147" s="86">
        <v>0</v>
      </c>
      <c r="L147" s="86">
        <v>0</v>
      </c>
      <c r="M147" s="86">
        <v>1</v>
      </c>
      <c r="N147" s="86">
        <v>3</v>
      </c>
      <c r="O147" s="84">
        <f t="shared" si="4"/>
        <v>639</v>
      </c>
      <c r="P147" s="85">
        <v>0</v>
      </c>
      <c r="Q147" s="86">
        <v>6</v>
      </c>
      <c r="R147" s="85">
        <f t="shared" si="5"/>
        <v>645</v>
      </c>
      <c r="S147" s="85">
        <v>0</v>
      </c>
    </row>
    <row r="148" spans="1:19">
      <c r="A148" s="81">
        <v>140</v>
      </c>
      <c r="B148" s="82" t="s">
        <v>1348</v>
      </c>
      <c r="C148" s="86">
        <v>6</v>
      </c>
      <c r="D148" s="86">
        <v>288</v>
      </c>
      <c r="E148" s="86">
        <v>17</v>
      </c>
      <c r="F148" s="86">
        <v>2</v>
      </c>
      <c r="G148" s="86">
        <v>18</v>
      </c>
      <c r="H148" s="86">
        <v>0</v>
      </c>
      <c r="I148" s="86">
        <v>4</v>
      </c>
      <c r="J148" s="86">
        <v>1</v>
      </c>
      <c r="K148" s="86">
        <v>0</v>
      </c>
      <c r="L148" s="86">
        <v>2</v>
      </c>
      <c r="M148" s="86">
        <v>2</v>
      </c>
      <c r="N148" s="86">
        <v>3</v>
      </c>
      <c r="O148" s="84">
        <f t="shared" si="4"/>
        <v>343</v>
      </c>
      <c r="P148" s="85">
        <v>0</v>
      </c>
      <c r="Q148" s="86">
        <v>1</v>
      </c>
      <c r="R148" s="85">
        <f t="shared" si="5"/>
        <v>344</v>
      </c>
      <c r="S148" s="85">
        <v>0</v>
      </c>
    </row>
    <row r="149" spans="1:19">
      <c r="A149" s="81">
        <v>141</v>
      </c>
      <c r="B149" s="82" t="s">
        <v>1349</v>
      </c>
      <c r="C149" s="86">
        <v>2</v>
      </c>
      <c r="D149" s="86">
        <v>493</v>
      </c>
      <c r="E149" s="86">
        <v>40</v>
      </c>
      <c r="F149" s="86">
        <v>2</v>
      </c>
      <c r="G149" s="86">
        <v>25</v>
      </c>
      <c r="H149" s="86">
        <v>0</v>
      </c>
      <c r="I149" s="86">
        <v>0</v>
      </c>
      <c r="J149" s="86">
        <v>1</v>
      </c>
      <c r="K149" s="86">
        <v>0</v>
      </c>
      <c r="L149" s="86">
        <v>2</v>
      </c>
      <c r="M149" s="86">
        <v>0</v>
      </c>
      <c r="N149" s="86">
        <v>4</v>
      </c>
      <c r="O149" s="84">
        <f t="shared" si="4"/>
        <v>569</v>
      </c>
      <c r="P149" s="85">
        <v>0</v>
      </c>
      <c r="Q149" s="86">
        <v>0</v>
      </c>
      <c r="R149" s="85">
        <f t="shared" si="5"/>
        <v>569</v>
      </c>
      <c r="S149" s="85">
        <v>0</v>
      </c>
    </row>
    <row r="150" spans="1:19">
      <c r="A150" s="81">
        <v>142</v>
      </c>
      <c r="B150" s="82" t="s">
        <v>1350</v>
      </c>
      <c r="C150" s="86">
        <v>1</v>
      </c>
      <c r="D150" s="86">
        <v>255</v>
      </c>
      <c r="E150" s="86">
        <v>57</v>
      </c>
      <c r="F150" s="86">
        <v>1</v>
      </c>
      <c r="G150" s="86">
        <v>8</v>
      </c>
      <c r="H150" s="86">
        <v>0</v>
      </c>
      <c r="I150" s="86">
        <v>0</v>
      </c>
      <c r="J150" s="86">
        <v>0</v>
      </c>
      <c r="K150" s="86">
        <v>2</v>
      </c>
      <c r="L150" s="86">
        <v>0</v>
      </c>
      <c r="M150" s="86">
        <v>1</v>
      </c>
      <c r="N150" s="86">
        <v>0</v>
      </c>
      <c r="O150" s="84">
        <f t="shared" si="4"/>
        <v>325</v>
      </c>
      <c r="P150" s="85">
        <v>0</v>
      </c>
      <c r="Q150" s="86">
        <v>1</v>
      </c>
      <c r="R150" s="85">
        <f t="shared" si="5"/>
        <v>326</v>
      </c>
      <c r="S150" s="85">
        <v>0</v>
      </c>
    </row>
    <row r="151" spans="1:19">
      <c r="A151" s="81">
        <v>143</v>
      </c>
      <c r="B151" s="82" t="s">
        <v>1351</v>
      </c>
      <c r="C151" s="86">
        <v>16</v>
      </c>
      <c r="D151" s="86">
        <v>355</v>
      </c>
      <c r="E151" s="86">
        <v>119</v>
      </c>
      <c r="F151" s="86">
        <v>5</v>
      </c>
      <c r="G151" s="86">
        <v>4</v>
      </c>
      <c r="H151" s="86">
        <v>3</v>
      </c>
      <c r="I151" s="86">
        <v>2</v>
      </c>
      <c r="J151" s="86">
        <v>0</v>
      </c>
      <c r="K151" s="86">
        <v>0</v>
      </c>
      <c r="L151" s="86">
        <v>0</v>
      </c>
      <c r="M151" s="86">
        <v>1</v>
      </c>
      <c r="N151" s="86">
        <v>2</v>
      </c>
      <c r="O151" s="84">
        <f t="shared" si="4"/>
        <v>507</v>
      </c>
      <c r="P151" s="85">
        <v>0</v>
      </c>
      <c r="Q151" s="86">
        <v>3</v>
      </c>
      <c r="R151" s="85">
        <f t="shared" si="5"/>
        <v>510</v>
      </c>
      <c r="S151" s="85">
        <v>0</v>
      </c>
    </row>
    <row r="152" spans="1:19">
      <c r="A152" s="81">
        <v>144</v>
      </c>
      <c r="B152" s="82" t="s">
        <v>1352</v>
      </c>
      <c r="C152" s="86">
        <v>1</v>
      </c>
      <c r="D152" s="86">
        <v>242</v>
      </c>
      <c r="E152" s="86">
        <v>63</v>
      </c>
      <c r="F152" s="86">
        <v>0</v>
      </c>
      <c r="G152" s="86">
        <v>4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4">
        <f t="shared" si="4"/>
        <v>310</v>
      </c>
      <c r="P152" s="85">
        <v>0</v>
      </c>
      <c r="Q152" s="86">
        <v>0</v>
      </c>
      <c r="R152" s="85">
        <f t="shared" si="5"/>
        <v>310</v>
      </c>
      <c r="S152" s="85">
        <v>0</v>
      </c>
    </row>
    <row r="153" spans="1:19">
      <c r="A153" s="81">
        <v>145</v>
      </c>
      <c r="B153" s="82" t="s">
        <v>1353</v>
      </c>
      <c r="C153" s="86">
        <v>24</v>
      </c>
      <c r="D153" s="86">
        <v>424</v>
      </c>
      <c r="E153" s="86">
        <v>181</v>
      </c>
      <c r="F153" s="86">
        <v>3</v>
      </c>
      <c r="G153" s="86">
        <v>5</v>
      </c>
      <c r="H153" s="86">
        <v>0</v>
      </c>
      <c r="I153" s="86">
        <v>0</v>
      </c>
      <c r="J153" s="86">
        <v>0</v>
      </c>
      <c r="K153" s="86">
        <v>0</v>
      </c>
      <c r="L153" s="86">
        <v>1</v>
      </c>
      <c r="M153" s="86">
        <v>3</v>
      </c>
      <c r="N153" s="86">
        <v>1</v>
      </c>
      <c r="O153" s="84">
        <f t="shared" si="4"/>
        <v>642</v>
      </c>
      <c r="P153" s="85">
        <v>0</v>
      </c>
      <c r="Q153" s="86">
        <v>3</v>
      </c>
      <c r="R153" s="85">
        <f t="shared" si="5"/>
        <v>645</v>
      </c>
      <c r="S153" s="85">
        <v>0</v>
      </c>
    </row>
    <row r="154" spans="1:19">
      <c r="A154" s="81">
        <v>146</v>
      </c>
      <c r="B154" s="82" t="s">
        <v>1350</v>
      </c>
      <c r="C154" s="86">
        <v>9</v>
      </c>
      <c r="D154" s="86">
        <v>498</v>
      </c>
      <c r="E154" s="86">
        <v>79</v>
      </c>
      <c r="F154" s="86">
        <v>1</v>
      </c>
      <c r="G154" s="86">
        <v>7</v>
      </c>
      <c r="H154" s="86">
        <v>0</v>
      </c>
      <c r="I154" s="86">
        <v>0</v>
      </c>
      <c r="J154" s="86">
        <v>0</v>
      </c>
      <c r="K154" s="86">
        <v>0</v>
      </c>
      <c r="L154" s="86">
        <v>1</v>
      </c>
      <c r="M154" s="86">
        <v>0</v>
      </c>
      <c r="N154" s="86">
        <v>0</v>
      </c>
      <c r="O154" s="84">
        <f t="shared" si="4"/>
        <v>595</v>
      </c>
      <c r="P154" s="85">
        <v>0</v>
      </c>
      <c r="Q154" s="86">
        <v>2</v>
      </c>
      <c r="R154" s="85">
        <f t="shared" si="5"/>
        <v>597</v>
      </c>
      <c r="S154" s="85">
        <v>0</v>
      </c>
    </row>
    <row r="155" spans="1:19">
      <c r="A155" s="81">
        <v>147</v>
      </c>
      <c r="B155" s="82" t="s">
        <v>1350</v>
      </c>
      <c r="C155" s="86">
        <v>14</v>
      </c>
      <c r="D155" s="86">
        <v>555</v>
      </c>
      <c r="E155" s="86">
        <v>46</v>
      </c>
      <c r="F155" s="86">
        <v>2</v>
      </c>
      <c r="G155" s="86">
        <v>6</v>
      </c>
      <c r="H155" s="86">
        <v>0</v>
      </c>
      <c r="I155" s="86">
        <v>1</v>
      </c>
      <c r="J155" s="86">
        <v>0</v>
      </c>
      <c r="K155" s="86">
        <v>0</v>
      </c>
      <c r="L155" s="86">
        <v>0</v>
      </c>
      <c r="M155" s="86">
        <v>2</v>
      </c>
      <c r="N155" s="86">
        <v>5</v>
      </c>
      <c r="O155" s="84">
        <f t="shared" si="4"/>
        <v>631</v>
      </c>
      <c r="P155" s="85">
        <v>0</v>
      </c>
      <c r="Q155" s="86">
        <v>2</v>
      </c>
      <c r="R155" s="85">
        <f t="shared" si="5"/>
        <v>633</v>
      </c>
      <c r="S155" s="85">
        <v>0</v>
      </c>
    </row>
    <row r="156" spans="1:19">
      <c r="A156" s="81">
        <v>148</v>
      </c>
      <c r="B156" s="82" t="s">
        <v>1354</v>
      </c>
      <c r="C156" s="86">
        <v>0</v>
      </c>
      <c r="D156" s="86">
        <v>506</v>
      </c>
      <c r="E156" s="86">
        <v>18</v>
      </c>
      <c r="F156" s="86">
        <v>0</v>
      </c>
      <c r="G156" s="86">
        <v>4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2</v>
      </c>
      <c r="N156" s="86">
        <v>2</v>
      </c>
      <c r="O156" s="84">
        <f t="shared" si="4"/>
        <v>532</v>
      </c>
      <c r="P156" s="85">
        <v>0</v>
      </c>
      <c r="Q156" s="86">
        <v>0</v>
      </c>
      <c r="R156" s="85">
        <f t="shared" si="5"/>
        <v>532</v>
      </c>
      <c r="S156" s="85">
        <v>0</v>
      </c>
    </row>
    <row r="157" spans="1:19">
      <c r="A157" s="81">
        <v>149</v>
      </c>
      <c r="B157" s="82" t="s">
        <v>1355</v>
      </c>
      <c r="C157" s="86">
        <v>0</v>
      </c>
      <c r="D157" s="86">
        <v>302</v>
      </c>
      <c r="E157" s="86">
        <v>15</v>
      </c>
      <c r="F157" s="86">
        <v>0</v>
      </c>
      <c r="G157" s="86">
        <v>9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4">
        <f t="shared" si="4"/>
        <v>326</v>
      </c>
      <c r="P157" s="85">
        <v>0</v>
      </c>
      <c r="Q157" s="86">
        <v>0</v>
      </c>
      <c r="R157" s="85">
        <f t="shared" si="5"/>
        <v>326</v>
      </c>
      <c r="S157" s="85">
        <v>0</v>
      </c>
    </row>
    <row r="158" spans="1:19">
      <c r="A158" s="81">
        <v>150</v>
      </c>
      <c r="B158" s="82" t="s">
        <v>1356</v>
      </c>
      <c r="C158" s="86">
        <v>0</v>
      </c>
      <c r="D158" s="86">
        <v>262</v>
      </c>
      <c r="E158" s="86">
        <v>28</v>
      </c>
      <c r="F158" s="86">
        <v>3</v>
      </c>
      <c r="G158" s="86">
        <v>4</v>
      </c>
      <c r="H158" s="86">
        <v>1</v>
      </c>
      <c r="I158" s="86">
        <v>0</v>
      </c>
      <c r="J158" s="86">
        <v>0</v>
      </c>
      <c r="K158" s="86">
        <v>0</v>
      </c>
      <c r="L158" s="86">
        <v>0</v>
      </c>
      <c r="M158" s="86">
        <v>0</v>
      </c>
      <c r="N158" s="86">
        <v>0</v>
      </c>
      <c r="O158" s="84">
        <f t="shared" si="4"/>
        <v>298</v>
      </c>
      <c r="P158" s="85">
        <v>0</v>
      </c>
      <c r="Q158" s="86">
        <v>0</v>
      </c>
      <c r="R158" s="85">
        <f t="shared" si="5"/>
        <v>298</v>
      </c>
      <c r="S158" s="85">
        <v>0</v>
      </c>
    </row>
    <row r="159" spans="1:19">
      <c r="A159" s="81">
        <v>151</v>
      </c>
      <c r="B159" s="82" t="s">
        <v>1357</v>
      </c>
      <c r="C159" s="86">
        <v>2</v>
      </c>
      <c r="D159" s="86">
        <v>105</v>
      </c>
      <c r="E159" s="86">
        <v>27</v>
      </c>
      <c r="F159" s="86">
        <v>0</v>
      </c>
      <c r="G159" s="86">
        <v>2</v>
      </c>
      <c r="H159" s="86">
        <v>0</v>
      </c>
      <c r="I159" s="86">
        <v>0</v>
      </c>
      <c r="J159" s="86">
        <v>0</v>
      </c>
      <c r="K159" s="86">
        <v>0</v>
      </c>
      <c r="L159" s="86">
        <v>0</v>
      </c>
      <c r="M159" s="86">
        <v>1</v>
      </c>
      <c r="N159" s="86">
        <v>0</v>
      </c>
      <c r="O159" s="84">
        <f t="shared" si="4"/>
        <v>137</v>
      </c>
      <c r="P159" s="85">
        <v>0</v>
      </c>
      <c r="Q159" s="86">
        <v>0</v>
      </c>
      <c r="R159" s="85">
        <f t="shared" si="5"/>
        <v>137</v>
      </c>
      <c r="S159" s="85">
        <v>0</v>
      </c>
    </row>
    <row r="160" spans="1:19">
      <c r="A160" s="81">
        <v>152</v>
      </c>
      <c r="B160" s="82" t="s">
        <v>1358</v>
      </c>
      <c r="C160" s="86">
        <v>4</v>
      </c>
      <c r="D160" s="86">
        <v>402</v>
      </c>
      <c r="E160" s="86">
        <v>134</v>
      </c>
      <c r="F160" s="86">
        <v>6</v>
      </c>
      <c r="G160" s="86">
        <v>1</v>
      </c>
      <c r="H160" s="86">
        <v>0</v>
      </c>
      <c r="I160" s="86">
        <v>0</v>
      </c>
      <c r="J160" s="86">
        <v>1</v>
      </c>
      <c r="K160" s="86">
        <v>0</v>
      </c>
      <c r="L160" s="86">
        <v>1</v>
      </c>
      <c r="M160" s="86">
        <v>4</v>
      </c>
      <c r="N160" s="86">
        <v>5</v>
      </c>
      <c r="O160" s="84">
        <f t="shared" si="4"/>
        <v>558</v>
      </c>
      <c r="P160" s="85">
        <v>0</v>
      </c>
      <c r="Q160" s="86">
        <v>10</v>
      </c>
      <c r="R160" s="85">
        <f t="shared" si="5"/>
        <v>568</v>
      </c>
      <c r="S160" s="85">
        <v>0</v>
      </c>
    </row>
    <row r="161" spans="1:19">
      <c r="A161" s="81">
        <v>153</v>
      </c>
      <c r="B161" s="82" t="s">
        <v>1359</v>
      </c>
      <c r="C161" s="86">
        <v>0</v>
      </c>
      <c r="D161" s="86">
        <v>142</v>
      </c>
      <c r="E161" s="86">
        <v>7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2</v>
      </c>
      <c r="O161" s="84">
        <f t="shared" si="4"/>
        <v>151</v>
      </c>
      <c r="P161" s="85">
        <v>0</v>
      </c>
      <c r="Q161" s="86">
        <v>0</v>
      </c>
      <c r="R161" s="85">
        <f t="shared" si="5"/>
        <v>151</v>
      </c>
      <c r="S161" s="85">
        <v>0</v>
      </c>
    </row>
    <row r="162" spans="1:19">
      <c r="A162" s="81">
        <v>154</v>
      </c>
      <c r="B162" s="82" t="s">
        <v>1360</v>
      </c>
      <c r="C162" s="86">
        <v>1</v>
      </c>
      <c r="D162" s="86">
        <v>153</v>
      </c>
      <c r="E162" s="86">
        <v>51</v>
      </c>
      <c r="F162" s="86">
        <v>0</v>
      </c>
      <c r="G162" s="86">
        <v>0</v>
      </c>
      <c r="H162" s="86">
        <v>0</v>
      </c>
      <c r="I162" s="86">
        <v>1</v>
      </c>
      <c r="J162" s="86">
        <v>0</v>
      </c>
      <c r="K162" s="86">
        <v>0</v>
      </c>
      <c r="L162" s="86">
        <v>0</v>
      </c>
      <c r="M162" s="86">
        <v>0</v>
      </c>
      <c r="N162" s="86">
        <v>2</v>
      </c>
      <c r="O162" s="84">
        <f t="shared" si="4"/>
        <v>208</v>
      </c>
      <c r="P162" s="85">
        <v>0</v>
      </c>
      <c r="Q162" s="86">
        <v>1</v>
      </c>
      <c r="R162" s="85">
        <f t="shared" si="5"/>
        <v>209</v>
      </c>
      <c r="S162" s="85">
        <v>0</v>
      </c>
    </row>
    <row r="163" spans="1:19">
      <c r="A163" s="81">
        <v>155</v>
      </c>
      <c r="B163" s="82" t="s">
        <v>1361</v>
      </c>
      <c r="C163" s="86">
        <v>0</v>
      </c>
      <c r="D163" s="86">
        <v>109</v>
      </c>
      <c r="E163" s="86">
        <v>45</v>
      </c>
      <c r="F163" s="86">
        <v>0</v>
      </c>
      <c r="G163" s="86">
        <v>1</v>
      </c>
      <c r="H163" s="86">
        <v>0</v>
      </c>
      <c r="I163" s="86">
        <v>0</v>
      </c>
      <c r="J163" s="86">
        <v>0</v>
      </c>
      <c r="K163" s="86">
        <v>0</v>
      </c>
      <c r="L163" s="86">
        <v>1</v>
      </c>
      <c r="M163" s="86">
        <v>1</v>
      </c>
      <c r="N163" s="86">
        <v>1</v>
      </c>
      <c r="O163" s="84">
        <f t="shared" si="4"/>
        <v>158</v>
      </c>
      <c r="P163" s="85">
        <v>0</v>
      </c>
      <c r="Q163" s="86">
        <v>1</v>
      </c>
      <c r="R163" s="85">
        <f t="shared" si="5"/>
        <v>159</v>
      </c>
      <c r="S163" s="85">
        <v>0</v>
      </c>
    </row>
    <row r="164" spans="1:19">
      <c r="A164" s="81">
        <v>156</v>
      </c>
      <c r="B164" s="82" t="s">
        <v>1362</v>
      </c>
      <c r="C164" s="86">
        <v>3</v>
      </c>
      <c r="D164" s="86">
        <v>411</v>
      </c>
      <c r="E164" s="86">
        <v>147</v>
      </c>
      <c r="F164" s="86">
        <v>4</v>
      </c>
      <c r="G164" s="86">
        <v>2</v>
      </c>
      <c r="H164" s="86">
        <v>1</v>
      </c>
      <c r="I164" s="86">
        <v>0</v>
      </c>
      <c r="J164" s="86">
        <v>0</v>
      </c>
      <c r="K164" s="86">
        <v>0</v>
      </c>
      <c r="L164" s="86">
        <v>0</v>
      </c>
      <c r="M164" s="86">
        <v>1</v>
      </c>
      <c r="N164" s="86">
        <v>1</v>
      </c>
      <c r="O164" s="84">
        <f t="shared" si="4"/>
        <v>570</v>
      </c>
      <c r="P164" s="85">
        <v>0</v>
      </c>
      <c r="Q164" s="86">
        <v>1</v>
      </c>
      <c r="R164" s="85">
        <f t="shared" si="5"/>
        <v>571</v>
      </c>
      <c r="S164" s="85">
        <v>0</v>
      </c>
    </row>
    <row r="165" spans="1:19">
      <c r="A165" s="81">
        <v>157</v>
      </c>
      <c r="B165" s="82" t="s">
        <v>1363</v>
      </c>
      <c r="C165" s="86">
        <v>1</v>
      </c>
      <c r="D165" s="86">
        <v>184</v>
      </c>
      <c r="E165" s="86">
        <v>71</v>
      </c>
      <c r="F165" s="86">
        <v>1</v>
      </c>
      <c r="G165" s="86">
        <v>4</v>
      </c>
      <c r="H165" s="86">
        <v>1</v>
      </c>
      <c r="I165" s="86">
        <v>0</v>
      </c>
      <c r="J165" s="86">
        <v>1</v>
      </c>
      <c r="K165" s="86">
        <v>1</v>
      </c>
      <c r="L165" s="86">
        <v>1</v>
      </c>
      <c r="M165" s="86">
        <v>2</v>
      </c>
      <c r="N165" s="86">
        <v>0</v>
      </c>
      <c r="O165" s="84">
        <f t="shared" si="4"/>
        <v>267</v>
      </c>
      <c r="P165" s="85">
        <v>0</v>
      </c>
      <c r="Q165" s="86">
        <v>0</v>
      </c>
      <c r="R165" s="85">
        <f t="shared" si="5"/>
        <v>267</v>
      </c>
      <c r="S165" s="85">
        <v>0</v>
      </c>
    </row>
    <row r="166" spans="1:19">
      <c r="A166" s="81">
        <v>158</v>
      </c>
      <c r="B166" s="82" t="s">
        <v>1364</v>
      </c>
      <c r="C166" s="86">
        <v>4</v>
      </c>
      <c r="D166" s="86">
        <v>416</v>
      </c>
      <c r="E166" s="86">
        <v>102</v>
      </c>
      <c r="F166" s="86">
        <v>2</v>
      </c>
      <c r="G166" s="86">
        <v>3</v>
      </c>
      <c r="H166" s="86">
        <v>0</v>
      </c>
      <c r="I166" s="86">
        <v>1</v>
      </c>
      <c r="J166" s="86">
        <v>0</v>
      </c>
      <c r="K166" s="86">
        <v>0</v>
      </c>
      <c r="L166" s="86">
        <v>0</v>
      </c>
      <c r="M166" s="86">
        <v>0</v>
      </c>
      <c r="N166" s="86">
        <v>1</v>
      </c>
      <c r="O166" s="84">
        <f t="shared" si="4"/>
        <v>529</v>
      </c>
      <c r="P166" s="85">
        <v>0</v>
      </c>
      <c r="Q166" s="86">
        <v>2</v>
      </c>
      <c r="R166" s="85">
        <f t="shared" si="5"/>
        <v>531</v>
      </c>
      <c r="S166" s="85">
        <v>0</v>
      </c>
    </row>
    <row r="167" spans="1:19">
      <c r="A167" s="81">
        <v>159</v>
      </c>
      <c r="B167" s="82" t="s">
        <v>1365</v>
      </c>
      <c r="C167" s="86">
        <v>1</v>
      </c>
      <c r="D167" s="86">
        <v>526</v>
      </c>
      <c r="E167" s="86">
        <v>89</v>
      </c>
      <c r="F167" s="86">
        <v>2</v>
      </c>
      <c r="G167" s="86">
        <v>3</v>
      </c>
      <c r="H167" s="86">
        <v>2</v>
      </c>
      <c r="I167" s="86">
        <v>2</v>
      </c>
      <c r="J167" s="86">
        <v>2</v>
      </c>
      <c r="K167" s="86">
        <v>1</v>
      </c>
      <c r="L167" s="86">
        <v>1</v>
      </c>
      <c r="M167" s="86">
        <v>3</v>
      </c>
      <c r="N167" s="86">
        <v>2</v>
      </c>
      <c r="O167" s="84">
        <f t="shared" si="4"/>
        <v>634</v>
      </c>
      <c r="P167" s="85">
        <v>0</v>
      </c>
      <c r="Q167" s="86">
        <v>1</v>
      </c>
      <c r="R167" s="85">
        <f t="shared" si="5"/>
        <v>635</v>
      </c>
      <c r="S167" s="85">
        <v>0</v>
      </c>
    </row>
    <row r="168" spans="1:19">
      <c r="A168" s="81">
        <v>160</v>
      </c>
      <c r="B168" s="82" t="s">
        <v>1366</v>
      </c>
      <c r="C168" s="86">
        <v>3</v>
      </c>
      <c r="D168" s="86">
        <v>407</v>
      </c>
      <c r="E168" s="86">
        <v>26</v>
      </c>
      <c r="F168" s="86">
        <v>1</v>
      </c>
      <c r="G168" s="86">
        <v>2</v>
      </c>
      <c r="H168" s="86">
        <v>0</v>
      </c>
      <c r="I168" s="86">
        <v>0</v>
      </c>
      <c r="J168" s="86">
        <v>1</v>
      </c>
      <c r="K168" s="86">
        <v>1</v>
      </c>
      <c r="L168" s="86">
        <v>0</v>
      </c>
      <c r="M168" s="86">
        <v>0</v>
      </c>
      <c r="N168" s="86">
        <v>2</v>
      </c>
      <c r="O168" s="84">
        <f t="shared" si="4"/>
        <v>443</v>
      </c>
      <c r="P168" s="85">
        <v>0</v>
      </c>
      <c r="Q168" s="86">
        <v>1</v>
      </c>
      <c r="R168" s="85">
        <f t="shared" si="5"/>
        <v>444</v>
      </c>
      <c r="S168" s="85">
        <v>0</v>
      </c>
    </row>
    <row r="169" spans="1:19">
      <c r="A169" s="81">
        <v>161</v>
      </c>
      <c r="B169" s="82" t="s">
        <v>1367</v>
      </c>
      <c r="C169" s="86">
        <v>9</v>
      </c>
      <c r="D169" s="86">
        <v>312</v>
      </c>
      <c r="E169" s="86">
        <v>154</v>
      </c>
      <c r="F169" s="86">
        <v>6</v>
      </c>
      <c r="G169" s="86">
        <v>9</v>
      </c>
      <c r="H169" s="86">
        <v>0</v>
      </c>
      <c r="I169" s="86">
        <v>1</v>
      </c>
      <c r="J169" s="86">
        <v>0</v>
      </c>
      <c r="K169" s="86">
        <v>0</v>
      </c>
      <c r="L169" s="86">
        <v>0</v>
      </c>
      <c r="M169" s="86">
        <v>2</v>
      </c>
      <c r="N169" s="86">
        <v>0</v>
      </c>
      <c r="O169" s="84">
        <f t="shared" si="4"/>
        <v>493</v>
      </c>
      <c r="P169" s="85">
        <v>0</v>
      </c>
      <c r="Q169" s="86">
        <v>0</v>
      </c>
      <c r="R169" s="85">
        <f t="shared" si="5"/>
        <v>493</v>
      </c>
      <c r="S169" s="85">
        <v>0</v>
      </c>
    </row>
    <row r="170" spans="1:19">
      <c r="A170" s="81">
        <v>162</v>
      </c>
      <c r="B170" s="82" t="s">
        <v>1368</v>
      </c>
      <c r="C170" s="86">
        <v>0</v>
      </c>
      <c r="D170" s="86">
        <v>62</v>
      </c>
      <c r="E170" s="86">
        <v>181</v>
      </c>
      <c r="F170" s="86">
        <v>0</v>
      </c>
      <c r="G170" s="86">
        <v>4</v>
      </c>
      <c r="H170" s="86">
        <v>0</v>
      </c>
      <c r="I170" s="86">
        <v>0</v>
      </c>
      <c r="J170" s="86">
        <v>1</v>
      </c>
      <c r="K170" s="86">
        <v>0</v>
      </c>
      <c r="L170" s="86">
        <v>1</v>
      </c>
      <c r="M170" s="86">
        <v>1</v>
      </c>
      <c r="N170" s="86">
        <v>1</v>
      </c>
      <c r="O170" s="84">
        <f t="shared" si="4"/>
        <v>251</v>
      </c>
      <c r="P170" s="85">
        <v>0</v>
      </c>
      <c r="Q170" s="86">
        <v>1</v>
      </c>
      <c r="R170" s="85">
        <f t="shared" si="5"/>
        <v>252</v>
      </c>
      <c r="S170" s="85">
        <v>0</v>
      </c>
    </row>
    <row r="171" spans="1:19">
      <c r="A171" s="88">
        <v>163</v>
      </c>
      <c r="B171" s="82" t="s">
        <v>1289</v>
      </c>
      <c r="C171" s="86">
        <v>5</v>
      </c>
      <c r="D171" s="86">
        <v>379</v>
      </c>
      <c r="E171" s="86">
        <v>45</v>
      </c>
      <c r="F171" s="86">
        <v>2</v>
      </c>
      <c r="G171" s="86">
        <v>1</v>
      </c>
      <c r="H171" s="86"/>
      <c r="I171" s="86">
        <v>0</v>
      </c>
      <c r="J171" s="86">
        <v>1</v>
      </c>
      <c r="K171" s="86">
        <v>1</v>
      </c>
      <c r="L171" s="86">
        <v>0</v>
      </c>
      <c r="M171" s="86">
        <v>2</v>
      </c>
      <c r="N171" s="86">
        <v>0</v>
      </c>
      <c r="O171" s="84">
        <f t="shared" si="4"/>
        <v>436</v>
      </c>
      <c r="P171" s="85">
        <v>0</v>
      </c>
      <c r="Q171" s="86">
        <v>2</v>
      </c>
      <c r="R171" s="85">
        <f t="shared" si="5"/>
        <v>438</v>
      </c>
      <c r="S171" s="85">
        <v>0</v>
      </c>
    </row>
    <row r="172" spans="1:19">
      <c r="A172" s="88">
        <v>164</v>
      </c>
      <c r="B172" s="82" t="s">
        <v>1369</v>
      </c>
      <c r="C172" s="86">
        <v>1</v>
      </c>
      <c r="D172" s="86">
        <v>562</v>
      </c>
      <c r="E172" s="86">
        <v>45</v>
      </c>
      <c r="F172" s="86">
        <v>2</v>
      </c>
      <c r="G172" s="86">
        <v>3</v>
      </c>
      <c r="H172" s="86">
        <v>3</v>
      </c>
      <c r="I172" s="86">
        <v>2</v>
      </c>
      <c r="J172" s="86">
        <v>2</v>
      </c>
      <c r="K172" s="86">
        <v>0</v>
      </c>
      <c r="L172" s="86">
        <v>1</v>
      </c>
      <c r="M172" s="86">
        <v>5</v>
      </c>
      <c r="N172" s="86">
        <v>2</v>
      </c>
      <c r="O172" s="84">
        <f t="shared" si="4"/>
        <v>628</v>
      </c>
      <c r="P172" s="85">
        <v>0</v>
      </c>
      <c r="Q172" s="86">
        <v>5</v>
      </c>
      <c r="R172" s="85">
        <f t="shared" si="5"/>
        <v>633</v>
      </c>
      <c r="S172" s="85">
        <v>0</v>
      </c>
    </row>
    <row r="173" spans="1:19">
      <c r="A173" s="272" t="s">
        <v>1370</v>
      </c>
      <c r="B173" s="272"/>
      <c r="C173" s="85">
        <f>SUM(C9:C172)</f>
        <v>727</v>
      </c>
      <c r="D173" s="85">
        <f t="shared" ref="D173:S173" si="6">SUM(D9:D172)</f>
        <v>62488</v>
      </c>
      <c r="E173" s="85">
        <f t="shared" si="6"/>
        <v>12918</v>
      </c>
      <c r="F173" s="85">
        <f t="shared" si="6"/>
        <v>315</v>
      </c>
      <c r="G173" s="85">
        <f t="shared" si="6"/>
        <v>858</v>
      </c>
      <c r="H173" s="85">
        <f t="shared" si="6"/>
        <v>81</v>
      </c>
      <c r="I173" s="85">
        <f t="shared" si="6"/>
        <v>81</v>
      </c>
      <c r="J173" s="85">
        <f t="shared" si="6"/>
        <v>63</v>
      </c>
      <c r="K173" s="85">
        <f t="shared" si="6"/>
        <v>71</v>
      </c>
      <c r="L173" s="85">
        <f t="shared" si="6"/>
        <v>81</v>
      </c>
      <c r="M173" s="85">
        <f t="shared" si="6"/>
        <v>253</v>
      </c>
      <c r="N173" s="85">
        <f t="shared" si="6"/>
        <v>276</v>
      </c>
      <c r="O173" s="89">
        <f t="shared" si="6"/>
        <v>78212</v>
      </c>
      <c r="P173" s="85">
        <f t="shared" si="6"/>
        <v>0</v>
      </c>
      <c r="Q173" s="85">
        <f t="shared" si="6"/>
        <v>332</v>
      </c>
      <c r="R173" s="85">
        <f t="shared" si="6"/>
        <v>78544</v>
      </c>
      <c r="S173" s="85">
        <f t="shared" si="6"/>
        <v>0</v>
      </c>
    </row>
    <row r="174" spans="1:19">
      <c r="A174" s="273" t="s">
        <v>147</v>
      </c>
      <c r="B174" s="273"/>
      <c r="C174" s="85">
        <v>0</v>
      </c>
      <c r="D174" s="85">
        <v>0</v>
      </c>
      <c r="E174" s="85">
        <v>0</v>
      </c>
      <c r="F174" s="85">
        <v>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0</v>
      </c>
      <c r="N174" s="85">
        <v>0</v>
      </c>
      <c r="O174" s="89">
        <v>0</v>
      </c>
      <c r="P174" s="85">
        <v>0</v>
      </c>
      <c r="Q174" s="85">
        <v>0</v>
      </c>
      <c r="R174" s="85">
        <v>0</v>
      </c>
      <c r="S174" s="85">
        <v>0</v>
      </c>
    </row>
    <row r="175" spans="1:19">
      <c r="A175" s="273" t="s">
        <v>148</v>
      </c>
      <c r="B175" s="273"/>
      <c r="C175" s="85">
        <f>SUM(C173:C174)</f>
        <v>727</v>
      </c>
      <c r="D175" s="85">
        <f t="shared" ref="D175:S175" si="7">SUM(D173:D174)</f>
        <v>62488</v>
      </c>
      <c r="E175" s="85">
        <f t="shared" si="7"/>
        <v>12918</v>
      </c>
      <c r="F175" s="85">
        <f t="shared" si="7"/>
        <v>315</v>
      </c>
      <c r="G175" s="85">
        <f t="shared" si="7"/>
        <v>858</v>
      </c>
      <c r="H175" s="85">
        <f t="shared" si="7"/>
        <v>81</v>
      </c>
      <c r="I175" s="85">
        <f t="shared" si="7"/>
        <v>81</v>
      </c>
      <c r="J175" s="85">
        <f t="shared" si="7"/>
        <v>63</v>
      </c>
      <c r="K175" s="85">
        <f t="shared" si="7"/>
        <v>71</v>
      </c>
      <c r="L175" s="85">
        <f t="shared" si="7"/>
        <v>81</v>
      </c>
      <c r="M175" s="85">
        <f t="shared" si="7"/>
        <v>253</v>
      </c>
      <c r="N175" s="85">
        <f t="shared" si="7"/>
        <v>276</v>
      </c>
      <c r="O175" s="89">
        <f t="shared" si="7"/>
        <v>78212</v>
      </c>
      <c r="P175" s="85">
        <f t="shared" si="7"/>
        <v>0</v>
      </c>
      <c r="Q175" s="85">
        <f t="shared" si="7"/>
        <v>332</v>
      </c>
      <c r="R175" s="85">
        <f t="shared" si="7"/>
        <v>78544</v>
      </c>
      <c r="S175" s="85">
        <f t="shared" si="7"/>
        <v>0</v>
      </c>
    </row>
    <row r="176" spans="1:19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</row>
    <row r="177" spans="1:18">
      <c r="A177" s="90" t="s">
        <v>1371</v>
      </c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</row>
    <row r="178" spans="1:18">
      <c r="A178" s="90" t="s">
        <v>1372</v>
      </c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</row>
    <row r="179" spans="1:18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269" t="s">
        <v>1373</v>
      </c>
      <c r="O179" s="269"/>
      <c r="P179" s="269"/>
      <c r="Q179" s="269"/>
      <c r="R179" s="269"/>
    </row>
    <row r="180" spans="1:18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269" t="s">
        <v>1374</v>
      </c>
      <c r="P180" s="269"/>
      <c r="Q180" s="269"/>
      <c r="R180" s="90"/>
    </row>
  </sheetData>
  <mergeCells count="13">
    <mergeCell ref="A6:S6"/>
    <mergeCell ref="A1:S1"/>
    <mergeCell ref="A2:S2"/>
    <mergeCell ref="A3:S3"/>
    <mergeCell ref="A4:S4"/>
    <mergeCell ref="A5:S5"/>
    <mergeCell ref="O180:Q180"/>
    <mergeCell ref="A7:B8"/>
    <mergeCell ref="C7:S7"/>
    <mergeCell ref="A173:B173"/>
    <mergeCell ref="A174:B174"/>
    <mergeCell ref="A175:B175"/>
    <mergeCell ref="N179:R17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179"/>
  <sheetViews>
    <sheetView workbookViewId="0">
      <selection activeCell="E8" sqref="E8"/>
    </sheetView>
  </sheetViews>
  <sheetFormatPr defaultRowHeight="15"/>
  <sheetData>
    <row r="1" spans="1:19">
      <c r="A1" s="286" t="s">
        <v>331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9"/>
    </row>
    <row r="2" spans="1:19">
      <c r="A2" s="286" t="s">
        <v>332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9"/>
    </row>
    <row r="3" spans="1:19" ht="15.75">
      <c r="A3" s="293" t="s">
        <v>333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"/>
    </row>
    <row r="4" spans="1:19" ht="18.75">
      <c r="A4" s="294" t="s">
        <v>334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"/>
    </row>
    <row r="5" spans="1:19">
      <c r="A5" s="295" t="s">
        <v>335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"/>
    </row>
    <row r="6" spans="1:19">
      <c r="A6" s="286" t="s">
        <v>336</v>
      </c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9"/>
    </row>
    <row r="7" spans="1:19">
      <c r="A7" s="35" t="s">
        <v>2891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>
      <c r="A8" s="35" t="s">
        <v>338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1:19" ht="15" customHeight="1">
      <c r="A9" s="287" t="s">
        <v>153</v>
      </c>
      <c r="B9" s="290" t="s">
        <v>154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2"/>
      <c r="N9" s="287" t="s">
        <v>155</v>
      </c>
      <c r="O9" s="287" t="s">
        <v>156</v>
      </c>
      <c r="P9" s="287" t="s">
        <v>12</v>
      </c>
      <c r="Q9" s="287" t="s">
        <v>13</v>
      </c>
      <c r="R9" s="287" t="s">
        <v>157</v>
      </c>
      <c r="S9" s="29"/>
    </row>
    <row r="10" spans="1:19">
      <c r="A10" s="288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88"/>
      <c r="O10" s="288"/>
      <c r="P10" s="288"/>
      <c r="Q10" s="288"/>
      <c r="R10" s="288"/>
      <c r="S10" s="29"/>
    </row>
    <row r="11" spans="1:19" ht="120.75">
      <c r="A11" s="289"/>
      <c r="B11" s="31" t="s">
        <v>158</v>
      </c>
      <c r="C11" s="31" t="s">
        <v>159</v>
      </c>
      <c r="D11" s="31" t="s">
        <v>160</v>
      </c>
      <c r="E11" s="31" t="s">
        <v>161</v>
      </c>
      <c r="F11" s="31" t="s">
        <v>162</v>
      </c>
      <c r="G11" s="32" t="s">
        <v>163</v>
      </c>
      <c r="H11" s="31" t="s">
        <v>164</v>
      </c>
      <c r="I11" s="31" t="s">
        <v>165</v>
      </c>
      <c r="J11" s="31" t="s">
        <v>166</v>
      </c>
      <c r="K11" s="31" t="s">
        <v>167</v>
      </c>
      <c r="L11" s="31" t="s">
        <v>168</v>
      </c>
      <c r="M11" s="32" t="s">
        <v>169</v>
      </c>
      <c r="N11" s="289"/>
      <c r="O11" s="289"/>
      <c r="P11" s="289"/>
      <c r="Q11" s="289"/>
      <c r="R11" s="289"/>
      <c r="S11" s="29"/>
    </row>
    <row r="12" spans="1:19">
      <c r="A12" s="30">
        <v>1</v>
      </c>
      <c r="B12" s="30">
        <v>2</v>
      </c>
      <c r="C12" s="30">
        <v>3</v>
      </c>
      <c r="D12" s="30">
        <v>4</v>
      </c>
      <c r="E12" s="30">
        <v>5</v>
      </c>
      <c r="F12" s="30">
        <v>6</v>
      </c>
      <c r="G12" s="30">
        <v>7</v>
      </c>
      <c r="H12" s="30">
        <v>8</v>
      </c>
      <c r="I12" s="30">
        <v>9</v>
      </c>
      <c r="J12" s="30">
        <v>10</v>
      </c>
      <c r="K12" s="30">
        <v>11</v>
      </c>
      <c r="L12" s="30">
        <v>12</v>
      </c>
      <c r="M12" s="30">
        <v>13</v>
      </c>
      <c r="N12" s="30">
        <v>14</v>
      </c>
      <c r="O12" s="30">
        <v>15</v>
      </c>
      <c r="P12" s="30">
        <v>16</v>
      </c>
      <c r="Q12" s="30">
        <v>17</v>
      </c>
      <c r="R12" s="30">
        <v>18</v>
      </c>
      <c r="S12" s="29"/>
    </row>
    <row r="13" spans="1:19">
      <c r="A13" t="s">
        <v>170</v>
      </c>
      <c r="B13">
        <v>8</v>
      </c>
      <c r="C13">
        <v>505</v>
      </c>
      <c r="D13">
        <v>57</v>
      </c>
      <c r="E13">
        <v>1</v>
      </c>
      <c r="F13">
        <v>5</v>
      </c>
      <c r="G13">
        <v>0</v>
      </c>
      <c r="H13">
        <v>0</v>
      </c>
      <c r="I13">
        <v>1</v>
      </c>
      <c r="J13">
        <v>0</v>
      </c>
      <c r="K13">
        <v>2</v>
      </c>
      <c r="L13">
        <v>0</v>
      </c>
      <c r="M13">
        <v>3</v>
      </c>
      <c r="N13">
        <v>582</v>
      </c>
      <c r="P13">
        <v>1</v>
      </c>
      <c r="Q13">
        <v>583</v>
      </c>
    </row>
    <row r="14" spans="1:19">
      <c r="A14" t="s">
        <v>171</v>
      </c>
      <c r="B14">
        <v>13</v>
      </c>
      <c r="C14">
        <v>483</v>
      </c>
      <c r="D14">
        <v>63</v>
      </c>
      <c r="E14">
        <v>2</v>
      </c>
      <c r="F14">
        <v>3</v>
      </c>
      <c r="G14">
        <v>0</v>
      </c>
      <c r="H14">
        <v>0</v>
      </c>
      <c r="I14">
        <v>1</v>
      </c>
      <c r="J14">
        <v>1</v>
      </c>
      <c r="K14">
        <v>1</v>
      </c>
      <c r="L14">
        <v>2</v>
      </c>
      <c r="M14">
        <v>4</v>
      </c>
      <c r="N14">
        <v>573</v>
      </c>
      <c r="P14">
        <v>5</v>
      </c>
      <c r="Q14">
        <v>578</v>
      </c>
    </row>
    <row r="15" spans="1:19">
      <c r="A15" t="s">
        <v>172</v>
      </c>
      <c r="B15">
        <v>2</v>
      </c>
      <c r="C15">
        <v>376</v>
      </c>
      <c r="D15">
        <v>32</v>
      </c>
      <c r="E15">
        <v>0</v>
      </c>
      <c r="F15">
        <v>13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424</v>
      </c>
      <c r="P15">
        <v>0</v>
      </c>
      <c r="Q15">
        <v>424</v>
      </c>
    </row>
    <row r="16" spans="1:19">
      <c r="A16" t="s">
        <v>173</v>
      </c>
      <c r="B16">
        <v>3</v>
      </c>
      <c r="C16">
        <v>368</v>
      </c>
      <c r="D16">
        <v>33</v>
      </c>
      <c r="E16">
        <v>0</v>
      </c>
      <c r="F16">
        <v>12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416</v>
      </c>
      <c r="P16">
        <v>0</v>
      </c>
      <c r="Q16">
        <v>416</v>
      </c>
    </row>
    <row r="17" spans="1:17">
      <c r="A17" t="s">
        <v>174</v>
      </c>
      <c r="B17">
        <v>7</v>
      </c>
      <c r="C17">
        <v>619</v>
      </c>
      <c r="D17">
        <v>63</v>
      </c>
      <c r="E17">
        <v>7</v>
      </c>
      <c r="F17">
        <v>13</v>
      </c>
      <c r="G17">
        <v>1</v>
      </c>
      <c r="H17">
        <v>0</v>
      </c>
      <c r="I17">
        <v>0</v>
      </c>
      <c r="J17">
        <v>0</v>
      </c>
      <c r="K17">
        <v>1</v>
      </c>
      <c r="L17">
        <v>3</v>
      </c>
      <c r="M17">
        <v>2</v>
      </c>
      <c r="N17">
        <v>716</v>
      </c>
      <c r="P17">
        <v>1</v>
      </c>
      <c r="Q17">
        <v>717</v>
      </c>
    </row>
    <row r="18" spans="1:17">
      <c r="A18" t="s">
        <v>175</v>
      </c>
      <c r="B18">
        <v>14</v>
      </c>
      <c r="C18">
        <v>574</v>
      </c>
      <c r="D18">
        <v>203</v>
      </c>
      <c r="E18">
        <v>1</v>
      </c>
      <c r="F18">
        <v>19</v>
      </c>
      <c r="G18">
        <v>0</v>
      </c>
      <c r="H18">
        <v>0</v>
      </c>
      <c r="I18">
        <v>1</v>
      </c>
      <c r="J18">
        <v>1</v>
      </c>
      <c r="K18">
        <v>2</v>
      </c>
      <c r="L18">
        <v>6</v>
      </c>
      <c r="M18">
        <v>8</v>
      </c>
      <c r="N18">
        <v>829</v>
      </c>
      <c r="P18">
        <v>7</v>
      </c>
      <c r="Q18">
        <v>836</v>
      </c>
    </row>
    <row r="19" spans="1:17">
      <c r="A19" t="s">
        <v>176</v>
      </c>
      <c r="B19">
        <v>0</v>
      </c>
      <c r="C19">
        <v>663</v>
      </c>
      <c r="D19">
        <v>57</v>
      </c>
      <c r="E19">
        <v>1</v>
      </c>
      <c r="F19">
        <v>12</v>
      </c>
      <c r="G19">
        <v>1</v>
      </c>
      <c r="H19">
        <v>0</v>
      </c>
      <c r="I19">
        <v>0</v>
      </c>
      <c r="J19">
        <v>2</v>
      </c>
      <c r="K19">
        <v>0</v>
      </c>
      <c r="L19">
        <v>0</v>
      </c>
      <c r="M19">
        <v>0</v>
      </c>
      <c r="N19">
        <v>736</v>
      </c>
      <c r="P19">
        <v>0</v>
      </c>
      <c r="Q19">
        <v>736</v>
      </c>
    </row>
    <row r="20" spans="1:17">
      <c r="A20" t="s">
        <v>177</v>
      </c>
      <c r="B20">
        <v>3</v>
      </c>
      <c r="C20">
        <v>311</v>
      </c>
      <c r="D20">
        <v>68</v>
      </c>
      <c r="E20">
        <v>1</v>
      </c>
      <c r="F20">
        <v>9</v>
      </c>
      <c r="G20">
        <v>0</v>
      </c>
      <c r="H20">
        <v>0</v>
      </c>
      <c r="I20">
        <v>1</v>
      </c>
      <c r="J20">
        <v>2</v>
      </c>
      <c r="K20">
        <v>0</v>
      </c>
      <c r="L20">
        <v>0</v>
      </c>
      <c r="M20">
        <v>1</v>
      </c>
      <c r="N20">
        <v>396</v>
      </c>
      <c r="P20">
        <v>0</v>
      </c>
      <c r="Q20">
        <v>396</v>
      </c>
    </row>
    <row r="21" spans="1:17">
      <c r="A21" t="s">
        <v>178</v>
      </c>
      <c r="B21">
        <v>0</v>
      </c>
      <c r="C21">
        <v>513</v>
      </c>
      <c r="D21">
        <v>88</v>
      </c>
      <c r="E21">
        <v>1</v>
      </c>
      <c r="F21">
        <v>30</v>
      </c>
      <c r="G21">
        <v>0</v>
      </c>
      <c r="H21">
        <v>0</v>
      </c>
      <c r="I21">
        <v>0</v>
      </c>
      <c r="J21">
        <v>0</v>
      </c>
      <c r="K21">
        <v>1</v>
      </c>
      <c r="L21">
        <v>2</v>
      </c>
      <c r="M21">
        <v>1</v>
      </c>
      <c r="N21">
        <v>636</v>
      </c>
      <c r="P21">
        <v>2</v>
      </c>
      <c r="Q21">
        <v>638</v>
      </c>
    </row>
    <row r="22" spans="1:17">
      <c r="A22" t="s">
        <v>179</v>
      </c>
      <c r="B22">
        <v>20</v>
      </c>
      <c r="C22">
        <v>407</v>
      </c>
      <c r="D22">
        <v>109</v>
      </c>
      <c r="E22">
        <v>5</v>
      </c>
      <c r="F22">
        <v>20</v>
      </c>
      <c r="G22">
        <v>0</v>
      </c>
      <c r="H22">
        <v>1</v>
      </c>
      <c r="I22">
        <v>0</v>
      </c>
      <c r="J22">
        <v>2</v>
      </c>
      <c r="K22">
        <v>0</v>
      </c>
      <c r="L22">
        <v>0</v>
      </c>
      <c r="M22">
        <v>0</v>
      </c>
      <c r="N22">
        <v>564</v>
      </c>
      <c r="P22">
        <v>7</v>
      </c>
      <c r="Q22">
        <v>571</v>
      </c>
    </row>
    <row r="23" spans="1:17">
      <c r="A23" t="s">
        <v>180</v>
      </c>
      <c r="B23">
        <v>3</v>
      </c>
      <c r="C23">
        <v>244</v>
      </c>
      <c r="D23">
        <v>12</v>
      </c>
      <c r="E23">
        <v>0</v>
      </c>
      <c r="F23">
        <v>3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263</v>
      </c>
      <c r="P23">
        <v>0</v>
      </c>
      <c r="Q23">
        <v>263</v>
      </c>
    </row>
    <row r="24" spans="1:17">
      <c r="A24" t="s">
        <v>181</v>
      </c>
      <c r="B24">
        <v>23</v>
      </c>
      <c r="C24">
        <v>706</v>
      </c>
      <c r="D24">
        <v>58</v>
      </c>
      <c r="E24">
        <v>0</v>
      </c>
      <c r="F24">
        <v>13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1</v>
      </c>
      <c r="N24">
        <v>802</v>
      </c>
      <c r="P24">
        <v>4</v>
      </c>
      <c r="Q24">
        <v>806</v>
      </c>
    </row>
    <row r="25" spans="1:17">
      <c r="A25" t="s">
        <v>182</v>
      </c>
      <c r="B25">
        <v>43</v>
      </c>
      <c r="C25">
        <v>451</v>
      </c>
      <c r="D25">
        <v>80</v>
      </c>
      <c r="E25">
        <v>0</v>
      </c>
      <c r="F25">
        <v>22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1</v>
      </c>
      <c r="N25">
        <v>598</v>
      </c>
      <c r="P25">
        <v>0</v>
      </c>
      <c r="Q25">
        <v>598</v>
      </c>
    </row>
    <row r="26" spans="1:17">
      <c r="A26" t="s">
        <v>183</v>
      </c>
      <c r="B26">
        <v>9</v>
      </c>
      <c r="C26">
        <v>493</v>
      </c>
      <c r="D26">
        <v>27</v>
      </c>
      <c r="E26">
        <v>1</v>
      </c>
      <c r="F26">
        <v>8</v>
      </c>
      <c r="G26">
        <v>0</v>
      </c>
      <c r="H26">
        <v>0</v>
      </c>
      <c r="I26">
        <v>0</v>
      </c>
      <c r="J26">
        <v>0</v>
      </c>
      <c r="K26">
        <v>0</v>
      </c>
      <c r="L26">
        <v>5</v>
      </c>
      <c r="M26">
        <v>4</v>
      </c>
      <c r="N26">
        <v>547</v>
      </c>
      <c r="P26">
        <v>0</v>
      </c>
      <c r="Q26">
        <v>547</v>
      </c>
    </row>
    <row r="27" spans="1:17">
      <c r="A27" t="s">
        <v>184</v>
      </c>
      <c r="B27">
        <v>1</v>
      </c>
      <c r="C27">
        <v>353</v>
      </c>
      <c r="D27">
        <v>26</v>
      </c>
      <c r="E27">
        <v>0</v>
      </c>
      <c r="F27">
        <v>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385</v>
      </c>
      <c r="P27">
        <v>1</v>
      </c>
      <c r="Q27">
        <v>386</v>
      </c>
    </row>
    <row r="28" spans="1:17">
      <c r="A28" t="s">
        <v>185</v>
      </c>
      <c r="B28">
        <v>1</v>
      </c>
      <c r="C28">
        <v>473</v>
      </c>
      <c r="D28">
        <v>38</v>
      </c>
      <c r="E28">
        <v>2</v>
      </c>
      <c r="F28">
        <v>13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528</v>
      </c>
      <c r="P28">
        <v>3</v>
      </c>
      <c r="Q28">
        <v>531</v>
      </c>
    </row>
    <row r="29" spans="1:17">
      <c r="A29" t="s">
        <v>186</v>
      </c>
      <c r="B29">
        <v>67</v>
      </c>
      <c r="C29">
        <v>663</v>
      </c>
      <c r="D29">
        <v>64</v>
      </c>
      <c r="E29">
        <v>4</v>
      </c>
      <c r="F29">
        <v>29</v>
      </c>
      <c r="G29">
        <v>0</v>
      </c>
      <c r="H29">
        <v>1</v>
      </c>
      <c r="I29">
        <v>0</v>
      </c>
      <c r="J29">
        <v>0</v>
      </c>
      <c r="K29">
        <v>1</v>
      </c>
      <c r="L29">
        <v>0</v>
      </c>
      <c r="M29">
        <v>1</v>
      </c>
      <c r="N29">
        <v>830</v>
      </c>
      <c r="P29">
        <v>1</v>
      </c>
      <c r="Q29">
        <v>831</v>
      </c>
    </row>
    <row r="30" spans="1:17">
      <c r="A30" t="s">
        <v>187</v>
      </c>
      <c r="B30">
        <v>1</v>
      </c>
      <c r="C30">
        <v>382</v>
      </c>
      <c r="D30">
        <v>11</v>
      </c>
      <c r="E30">
        <v>2</v>
      </c>
      <c r="F30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416</v>
      </c>
      <c r="P30">
        <v>1</v>
      </c>
      <c r="Q30">
        <v>417</v>
      </c>
    </row>
    <row r="31" spans="1:17">
      <c r="A31" t="s">
        <v>188</v>
      </c>
      <c r="B31">
        <v>0</v>
      </c>
      <c r="C31">
        <v>440</v>
      </c>
      <c r="D31">
        <v>8</v>
      </c>
      <c r="E31">
        <v>3</v>
      </c>
      <c r="F31">
        <v>43</v>
      </c>
      <c r="G31">
        <v>1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496</v>
      </c>
      <c r="P31">
        <v>1</v>
      </c>
      <c r="Q31">
        <v>497</v>
      </c>
    </row>
    <row r="32" spans="1:17">
      <c r="A32" t="s">
        <v>189</v>
      </c>
      <c r="B32">
        <v>30</v>
      </c>
      <c r="C32">
        <v>397</v>
      </c>
      <c r="D32">
        <v>86</v>
      </c>
      <c r="E32">
        <v>7</v>
      </c>
      <c r="F32">
        <v>9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530</v>
      </c>
      <c r="P32">
        <v>0</v>
      </c>
      <c r="Q32">
        <v>530</v>
      </c>
    </row>
    <row r="33" spans="1:17">
      <c r="A33" t="s">
        <v>190</v>
      </c>
      <c r="B33">
        <v>3</v>
      </c>
      <c r="C33">
        <v>152</v>
      </c>
      <c r="D33">
        <v>15</v>
      </c>
      <c r="E33">
        <v>0</v>
      </c>
      <c r="F33">
        <v>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174</v>
      </c>
      <c r="P33">
        <v>0</v>
      </c>
      <c r="Q33">
        <v>174</v>
      </c>
    </row>
    <row r="34" spans="1:17">
      <c r="A34" t="s">
        <v>191</v>
      </c>
      <c r="B34">
        <v>46</v>
      </c>
      <c r="C34">
        <v>415</v>
      </c>
      <c r="D34">
        <v>32</v>
      </c>
      <c r="E34">
        <v>1</v>
      </c>
      <c r="F34">
        <v>47</v>
      </c>
      <c r="G34">
        <v>1</v>
      </c>
      <c r="H34">
        <v>2</v>
      </c>
      <c r="I34">
        <v>0</v>
      </c>
      <c r="J34">
        <v>1</v>
      </c>
      <c r="K34">
        <v>0</v>
      </c>
      <c r="L34">
        <v>0</v>
      </c>
      <c r="M34">
        <v>0</v>
      </c>
      <c r="N34">
        <v>545</v>
      </c>
      <c r="P34">
        <v>1</v>
      </c>
      <c r="Q34">
        <v>546</v>
      </c>
    </row>
    <row r="35" spans="1:17">
      <c r="A35" t="s">
        <v>192</v>
      </c>
      <c r="B35">
        <v>1</v>
      </c>
      <c r="C35">
        <v>477</v>
      </c>
      <c r="D35">
        <v>59</v>
      </c>
      <c r="E35">
        <v>1</v>
      </c>
      <c r="F35">
        <v>15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554</v>
      </c>
      <c r="P35">
        <v>2</v>
      </c>
      <c r="Q35">
        <v>556</v>
      </c>
    </row>
    <row r="36" spans="1:17">
      <c r="A36" t="s">
        <v>193</v>
      </c>
      <c r="B36">
        <v>1</v>
      </c>
      <c r="C36">
        <v>562</v>
      </c>
      <c r="D36">
        <v>37</v>
      </c>
      <c r="E36">
        <v>1</v>
      </c>
      <c r="F36">
        <v>6</v>
      </c>
      <c r="G36">
        <v>0</v>
      </c>
      <c r="H36">
        <v>1</v>
      </c>
      <c r="I36">
        <v>0</v>
      </c>
      <c r="J36">
        <v>0</v>
      </c>
      <c r="K36">
        <v>1</v>
      </c>
      <c r="L36">
        <v>1</v>
      </c>
      <c r="M36">
        <v>1</v>
      </c>
      <c r="N36">
        <v>611</v>
      </c>
      <c r="P36">
        <v>2</v>
      </c>
      <c r="Q36">
        <v>613</v>
      </c>
    </row>
    <row r="37" spans="1:17">
      <c r="A37" t="s">
        <v>194</v>
      </c>
      <c r="B37">
        <v>2</v>
      </c>
      <c r="C37">
        <v>237</v>
      </c>
      <c r="D37">
        <v>104</v>
      </c>
      <c r="E37">
        <v>2</v>
      </c>
      <c r="F37">
        <v>9</v>
      </c>
      <c r="G37">
        <v>2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357</v>
      </c>
      <c r="P37">
        <v>1</v>
      </c>
      <c r="Q37">
        <v>358</v>
      </c>
    </row>
    <row r="38" spans="1:17">
      <c r="A38" t="s">
        <v>195</v>
      </c>
      <c r="B38">
        <v>4</v>
      </c>
      <c r="C38">
        <v>339</v>
      </c>
      <c r="D38">
        <v>85</v>
      </c>
      <c r="E38">
        <v>1</v>
      </c>
      <c r="F38">
        <v>10</v>
      </c>
      <c r="G38">
        <v>0</v>
      </c>
      <c r="H38">
        <v>0</v>
      </c>
      <c r="I38">
        <v>0</v>
      </c>
      <c r="J38">
        <v>2</v>
      </c>
      <c r="K38">
        <v>0</v>
      </c>
      <c r="L38">
        <v>0</v>
      </c>
      <c r="M38">
        <v>0</v>
      </c>
      <c r="N38">
        <v>441</v>
      </c>
      <c r="P38">
        <v>0</v>
      </c>
      <c r="Q38">
        <v>441</v>
      </c>
    </row>
    <row r="39" spans="1:17">
      <c r="A39" t="s">
        <v>196</v>
      </c>
      <c r="B39">
        <v>8</v>
      </c>
      <c r="C39">
        <v>533</v>
      </c>
      <c r="D39">
        <v>77</v>
      </c>
      <c r="E39">
        <v>2</v>
      </c>
      <c r="F39">
        <v>2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1</v>
      </c>
      <c r="N39">
        <v>624</v>
      </c>
      <c r="P39">
        <v>2</v>
      </c>
      <c r="Q39">
        <v>626</v>
      </c>
    </row>
    <row r="40" spans="1:17">
      <c r="A40" t="s">
        <v>197</v>
      </c>
      <c r="B40">
        <v>49</v>
      </c>
      <c r="C40">
        <v>579</v>
      </c>
      <c r="D40">
        <v>127</v>
      </c>
      <c r="E40">
        <v>3</v>
      </c>
      <c r="F40">
        <v>32</v>
      </c>
      <c r="G40">
        <v>1</v>
      </c>
      <c r="H40">
        <v>2</v>
      </c>
      <c r="I40">
        <v>0</v>
      </c>
      <c r="J40">
        <v>0</v>
      </c>
      <c r="K40">
        <v>0</v>
      </c>
      <c r="L40">
        <v>0</v>
      </c>
      <c r="M40">
        <v>1</v>
      </c>
      <c r="N40">
        <v>794</v>
      </c>
      <c r="P40">
        <v>0</v>
      </c>
      <c r="Q40">
        <v>794</v>
      </c>
    </row>
    <row r="41" spans="1:17">
      <c r="A41" t="s">
        <v>198</v>
      </c>
      <c r="B41">
        <v>5</v>
      </c>
      <c r="C41">
        <v>647</v>
      </c>
      <c r="D41">
        <v>24</v>
      </c>
      <c r="E41">
        <v>1</v>
      </c>
      <c r="F41">
        <v>46</v>
      </c>
      <c r="G41">
        <v>0</v>
      </c>
      <c r="H41">
        <v>1</v>
      </c>
      <c r="I41">
        <v>0</v>
      </c>
      <c r="J41">
        <v>0</v>
      </c>
      <c r="K41">
        <v>0</v>
      </c>
      <c r="L41">
        <v>3</v>
      </c>
      <c r="M41">
        <v>3</v>
      </c>
      <c r="N41">
        <v>730</v>
      </c>
      <c r="P41">
        <v>5</v>
      </c>
      <c r="Q41">
        <v>735</v>
      </c>
    </row>
    <row r="42" spans="1:17">
      <c r="A42" t="s">
        <v>199</v>
      </c>
      <c r="B42">
        <v>0</v>
      </c>
      <c r="C42">
        <v>218</v>
      </c>
      <c r="D42">
        <v>1</v>
      </c>
      <c r="E42">
        <v>0</v>
      </c>
      <c r="F42">
        <v>11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230</v>
      </c>
      <c r="P42">
        <v>0</v>
      </c>
      <c r="Q42">
        <v>230</v>
      </c>
    </row>
    <row r="43" spans="1:17">
      <c r="A43" t="s">
        <v>200</v>
      </c>
      <c r="B43">
        <v>29</v>
      </c>
      <c r="C43">
        <v>551</v>
      </c>
      <c r="D43">
        <v>17</v>
      </c>
      <c r="E43">
        <v>3</v>
      </c>
      <c r="F43">
        <v>37</v>
      </c>
      <c r="G43">
        <v>1</v>
      </c>
      <c r="H43">
        <v>0</v>
      </c>
      <c r="I43">
        <v>0</v>
      </c>
      <c r="J43">
        <v>0</v>
      </c>
      <c r="K43">
        <v>5</v>
      </c>
      <c r="L43">
        <v>1</v>
      </c>
      <c r="M43">
        <v>0</v>
      </c>
      <c r="N43">
        <v>644</v>
      </c>
      <c r="P43">
        <v>2</v>
      </c>
      <c r="Q43">
        <v>646</v>
      </c>
    </row>
    <row r="44" spans="1:17">
      <c r="A44" t="s">
        <v>201</v>
      </c>
      <c r="B44">
        <v>17</v>
      </c>
      <c r="C44">
        <v>474</v>
      </c>
      <c r="D44">
        <v>19</v>
      </c>
      <c r="E44">
        <v>1</v>
      </c>
      <c r="F44">
        <v>52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564</v>
      </c>
      <c r="P44">
        <v>0</v>
      </c>
      <c r="Q44">
        <v>564</v>
      </c>
    </row>
    <row r="45" spans="1:17">
      <c r="A45" t="s">
        <v>202</v>
      </c>
      <c r="B45">
        <v>29</v>
      </c>
      <c r="C45">
        <v>289</v>
      </c>
      <c r="D45">
        <v>84</v>
      </c>
      <c r="E45">
        <v>1</v>
      </c>
      <c r="F45">
        <v>9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1</v>
      </c>
      <c r="N45">
        <v>414</v>
      </c>
      <c r="P45">
        <v>0</v>
      </c>
      <c r="Q45">
        <v>414</v>
      </c>
    </row>
    <row r="46" spans="1:17">
      <c r="A46" t="s">
        <v>203</v>
      </c>
      <c r="B46">
        <v>5</v>
      </c>
      <c r="C46">
        <v>616</v>
      </c>
      <c r="D46">
        <v>76</v>
      </c>
      <c r="E46">
        <v>2</v>
      </c>
      <c r="F46">
        <v>1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701</v>
      </c>
      <c r="P46">
        <v>0</v>
      </c>
      <c r="Q46">
        <v>701</v>
      </c>
    </row>
    <row r="47" spans="1:17">
      <c r="A47" t="s">
        <v>204</v>
      </c>
      <c r="B47">
        <v>2</v>
      </c>
      <c r="C47">
        <v>208</v>
      </c>
      <c r="D47">
        <v>194</v>
      </c>
      <c r="E47">
        <v>3</v>
      </c>
      <c r="F47">
        <v>3</v>
      </c>
      <c r="G47">
        <v>0</v>
      </c>
      <c r="H47">
        <v>0</v>
      </c>
      <c r="I47">
        <v>0</v>
      </c>
      <c r="J47">
        <v>0</v>
      </c>
      <c r="K47">
        <v>0</v>
      </c>
      <c r="L47">
        <v>4</v>
      </c>
      <c r="M47">
        <v>0</v>
      </c>
      <c r="N47">
        <v>414</v>
      </c>
      <c r="P47">
        <v>0</v>
      </c>
      <c r="Q47">
        <v>414</v>
      </c>
    </row>
    <row r="48" spans="1:17">
      <c r="A48" t="s">
        <v>205</v>
      </c>
      <c r="B48">
        <v>1</v>
      </c>
      <c r="C48">
        <v>221</v>
      </c>
      <c r="D48">
        <v>23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246</v>
      </c>
      <c r="P48">
        <v>0</v>
      </c>
      <c r="Q48">
        <v>246</v>
      </c>
    </row>
    <row r="49" spans="1:17">
      <c r="A49" t="s">
        <v>206</v>
      </c>
      <c r="B49">
        <v>13</v>
      </c>
      <c r="C49">
        <v>429</v>
      </c>
      <c r="D49">
        <v>136</v>
      </c>
      <c r="E49">
        <v>1</v>
      </c>
      <c r="F49">
        <v>2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584</v>
      </c>
      <c r="P49">
        <v>0</v>
      </c>
      <c r="Q49">
        <v>584</v>
      </c>
    </row>
    <row r="50" spans="1:17">
      <c r="A50" t="s">
        <v>207</v>
      </c>
      <c r="B50">
        <v>1</v>
      </c>
      <c r="C50">
        <v>506</v>
      </c>
      <c r="D50">
        <v>73</v>
      </c>
      <c r="E50">
        <v>0</v>
      </c>
      <c r="F50">
        <v>7</v>
      </c>
      <c r="G50">
        <v>0</v>
      </c>
      <c r="H50">
        <v>0</v>
      </c>
      <c r="I50">
        <v>0</v>
      </c>
      <c r="J50">
        <v>2</v>
      </c>
      <c r="K50">
        <v>1</v>
      </c>
      <c r="L50">
        <v>1</v>
      </c>
      <c r="M50">
        <v>2</v>
      </c>
      <c r="N50">
        <v>593</v>
      </c>
      <c r="P50">
        <v>1</v>
      </c>
      <c r="Q50">
        <v>594</v>
      </c>
    </row>
    <row r="51" spans="1:17">
      <c r="A51" t="s">
        <v>208</v>
      </c>
      <c r="B51">
        <v>12</v>
      </c>
      <c r="C51">
        <v>151</v>
      </c>
      <c r="D51">
        <v>162</v>
      </c>
      <c r="E51">
        <v>0</v>
      </c>
      <c r="F51">
        <v>1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328</v>
      </c>
      <c r="P51">
        <v>0</v>
      </c>
      <c r="Q51">
        <v>328</v>
      </c>
    </row>
    <row r="52" spans="1:17">
      <c r="A52" t="s">
        <v>209</v>
      </c>
      <c r="B52">
        <v>3</v>
      </c>
      <c r="C52">
        <v>588</v>
      </c>
      <c r="D52">
        <v>58</v>
      </c>
      <c r="E52">
        <v>0</v>
      </c>
      <c r="F52">
        <v>7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658</v>
      </c>
      <c r="P52">
        <v>2</v>
      </c>
      <c r="Q52">
        <v>660</v>
      </c>
    </row>
    <row r="53" spans="1:17">
      <c r="A53" t="s">
        <v>210</v>
      </c>
      <c r="B53">
        <v>2</v>
      </c>
      <c r="C53">
        <v>431</v>
      </c>
      <c r="D53">
        <v>37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472</v>
      </c>
      <c r="P53">
        <v>0</v>
      </c>
      <c r="Q53">
        <v>472</v>
      </c>
    </row>
    <row r="54" spans="1:17">
      <c r="A54" t="s">
        <v>211</v>
      </c>
      <c r="B54">
        <v>54</v>
      </c>
      <c r="C54">
        <v>311</v>
      </c>
      <c r="D54">
        <v>73</v>
      </c>
      <c r="E54">
        <v>1</v>
      </c>
      <c r="F54">
        <v>14</v>
      </c>
      <c r="G54">
        <v>0</v>
      </c>
      <c r="H54">
        <v>0</v>
      </c>
      <c r="I54">
        <v>0</v>
      </c>
      <c r="J54">
        <v>0</v>
      </c>
      <c r="K54">
        <v>0</v>
      </c>
      <c r="L54">
        <v>10</v>
      </c>
      <c r="M54">
        <v>2</v>
      </c>
      <c r="N54">
        <v>465</v>
      </c>
      <c r="P54">
        <v>0</v>
      </c>
      <c r="Q54">
        <v>465</v>
      </c>
    </row>
    <row r="55" spans="1:17">
      <c r="A55" t="s">
        <v>212</v>
      </c>
      <c r="B55">
        <v>1</v>
      </c>
      <c r="C55">
        <v>243</v>
      </c>
      <c r="D55">
        <v>42</v>
      </c>
      <c r="E55">
        <v>0</v>
      </c>
      <c r="F55">
        <v>3</v>
      </c>
      <c r="G55">
        <v>0</v>
      </c>
      <c r="H55">
        <v>0</v>
      </c>
      <c r="I55">
        <v>0</v>
      </c>
      <c r="J55">
        <v>1</v>
      </c>
      <c r="K55">
        <v>0</v>
      </c>
      <c r="L55">
        <v>1</v>
      </c>
      <c r="M55">
        <v>1</v>
      </c>
      <c r="N55">
        <v>292</v>
      </c>
      <c r="P55">
        <v>0</v>
      </c>
      <c r="Q55">
        <v>292</v>
      </c>
    </row>
    <row r="56" spans="1:17">
      <c r="A56" t="s">
        <v>213</v>
      </c>
      <c r="B56">
        <v>14</v>
      </c>
      <c r="C56">
        <v>536</v>
      </c>
      <c r="D56">
        <v>80</v>
      </c>
      <c r="E56">
        <v>4</v>
      </c>
      <c r="F56">
        <v>13</v>
      </c>
      <c r="G56">
        <v>0</v>
      </c>
      <c r="H56">
        <v>0</v>
      </c>
      <c r="I56">
        <v>1</v>
      </c>
      <c r="J56">
        <v>1</v>
      </c>
      <c r="K56">
        <v>0</v>
      </c>
      <c r="L56">
        <v>0</v>
      </c>
      <c r="M56">
        <v>4</v>
      </c>
      <c r="N56">
        <v>653</v>
      </c>
      <c r="P56">
        <v>5</v>
      </c>
      <c r="Q56">
        <v>658</v>
      </c>
    </row>
    <row r="57" spans="1:17">
      <c r="A57" t="s">
        <v>214</v>
      </c>
      <c r="B57">
        <v>7</v>
      </c>
      <c r="C57">
        <v>470</v>
      </c>
      <c r="D57">
        <v>15</v>
      </c>
      <c r="E57">
        <v>0</v>
      </c>
      <c r="F57">
        <v>6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500</v>
      </c>
      <c r="P57">
        <v>0</v>
      </c>
      <c r="Q57">
        <v>500</v>
      </c>
    </row>
    <row r="58" spans="1:17">
      <c r="A58" t="s">
        <v>215</v>
      </c>
      <c r="B58">
        <v>0</v>
      </c>
      <c r="C58">
        <v>474</v>
      </c>
      <c r="D58">
        <v>76</v>
      </c>
      <c r="E58">
        <v>0</v>
      </c>
      <c r="F58">
        <v>10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562</v>
      </c>
      <c r="P58">
        <v>1</v>
      </c>
      <c r="Q58">
        <v>563</v>
      </c>
    </row>
    <row r="59" spans="1:17">
      <c r="A59" t="s">
        <v>216</v>
      </c>
      <c r="B59">
        <v>4</v>
      </c>
      <c r="C59">
        <v>215</v>
      </c>
      <c r="D59">
        <v>50</v>
      </c>
      <c r="E59">
        <v>0</v>
      </c>
      <c r="F59">
        <v>14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283</v>
      </c>
      <c r="P59">
        <v>1</v>
      </c>
      <c r="Q59">
        <v>284</v>
      </c>
    </row>
    <row r="60" spans="1:17">
      <c r="A60" t="s">
        <v>217</v>
      </c>
      <c r="B60">
        <v>75</v>
      </c>
      <c r="C60">
        <v>530</v>
      </c>
      <c r="D60">
        <v>32</v>
      </c>
      <c r="E60">
        <v>5</v>
      </c>
      <c r="F60">
        <v>10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1</v>
      </c>
      <c r="N60">
        <v>654</v>
      </c>
      <c r="P60">
        <v>2</v>
      </c>
      <c r="Q60">
        <v>656</v>
      </c>
    </row>
    <row r="61" spans="1:17">
      <c r="A61" t="s">
        <v>218</v>
      </c>
      <c r="B61">
        <v>96</v>
      </c>
      <c r="C61">
        <v>272</v>
      </c>
      <c r="D61">
        <v>96</v>
      </c>
      <c r="E61">
        <v>5</v>
      </c>
      <c r="F61">
        <v>8</v>
      </c>
      <c r="G61">
        <v>0</v>
      </c>
      <c r="H61">
        <v>1</v>
      </c>
      <c r="I61">
        <v>0</v>
      </c>
      <c r="J61">
        <v>0</v>
      </c>
      <c r="K61">
        <v>0</v>
      </c>
      <c r="L61">
        <v>2</v>
      </c>
      <c r="M61">
        <v>0</v>
      </c>
      <c r="N61">
        <v>480</v>
      </c>
      <c r="P61">
        <v>2</v>
      </c>
      <c r="Q61">
        <v>482</v>
      </c>
    </row>
    <row r="62" spans="1:17">
      <c r="A62" t="s">
        <v>219</v>
      </c>
      <c r="B62">
        <v>52</v>
      </c>
      <c r="C62">
        <v>400</v>
      </c>
      <c r="D62">
        <v>49</v>
      </c>
      <c r="E62">
        <v>3</v>
      </c>
      <c r="F62">
        <v>9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0</v>
      </c>
      <c r="N62">
        <v>515</v>
      </c>
      <c r="P62">
        <v>2</v>
      </c>
      <c r="Q62">
        <v>517</v>
      </c>
    </row>
    <row r="63" spans="1:17">
      <c r="A63" t="s">
        <v>220</v>
      </c>
      <c r="B63">
        <v>12</v>
      </c>
      <c r="C63">
        <v>518</v>
      </c>
      <c r="D63">
        <v>31</v>
      </c>
      <c r="E63">
        <v>0</v>
      </c>
      <c r="F63">
        <v>0</v>
      </c>
      <c r="G63">
        <v>0</v>
      </c>
      <c r="H63">
        <v>2</v>
      </c>
      <c r="I63">
        <v>0</v>
      </c>
      <c r="J63">
        <v>1</v>
      </c>
      <c r="K63">
        <v>0</v>
      </c>
      <c r="L63">
        <v>0</v>
      </c>
      <c r="M63">
        <v>0</v>
      </c>
      <c r="N63">
        <v>564</v>
      </c>
      <c r="P63">
        <v>1</v>
      </c>
      <c r="Q63">
        <v>565</v>
      </c>
    </row>
    <row r="64" spans="1:17">
      <c r="A64" t="s">
        <v>221</v>
      </c>
      <c r="B64">
        <v>5</v>
      </c>
      <c r="C64">
        <v>285</v>
      </c>
      <c r="D64">
        <v>55</v>
      </c>
      <c r="E64">
        <v>0</v>
      </c>
      <c r="F64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347</v>
      </c>
      <c r="P64">
        <v>2</v>
      </c>
      <c r="Q64">
        <v>349</v>
      </c>
    </row>
    <row r="65" spans="1:17">
      <c r="A65" t="s">
        <v>222</v>
      </c>
      <c r="B65">
        <v>0</v>
      </c>
      <c r="C65">
        <v>482</v>
      </c>
      <c r="D65">
        <v>19</v>
      </c>
      <c r="E65">
        <v>3</v>
      </c>
      <c r="F65">
        <v>39</v>
      </c>
      <c r="G65">
        <v>0</v>
      </c>
      <c r="H65">
        <v>1</v>
      </c>
      <c r="I65">
        <v>0</v>
      </c>
      <c r="J65">
        <v>0</v>
      </c>
      <c r="K65">
        <v>0</v>
      </c>
      <c r="L65">
        <v>1</v>
      </c>
      <c r="M65">
        <v>0</v>
      </c>
      <c r="N65">
        <v>545</v>
      </c>
      <c r="P65">
        <v>0</v>
      </c>
      <c r="Q65">
        <v>545</v>
      </c>
    </row>
    <row r="66" spans="1:17">
      <c r="A66" t="s">
        <v>223</v>
      </c>
      <c r="B66">
        <v>0</v>
      </c>
      <c r="C66">
        <v>305</v>
      </c>
      <c r="D66">
        <v>25</v>
      </c>
      <c r="E66">
        <v>0</v>
      </c>
      <c r="F66">
        <v>9</v>
      </c>
      <c r="G66">
        <v>0</v>
      </c>
      <c r="H66">
        <v>1</v>
      </c>
      <c r="I66">
        <v>0</v>
      </c>
      <c r="J66">
        <v>0</v>
      </c>
      <c r="K66">
        <v>0</v>
      </c>
      <c r="L66">
        <v>1</v>
      </c>
      <c r="M66">
        <v>0</v>
      </c>
      <c r="N66">
        <v>341</v>
      </c>
      <c r="P66">
        <v>0</v>
      </c>
      <c r="Q66">
        <v>341</v>
      </c>
    </row>
    <row r="67" spans="1:17">
      <c r="A67" t="s">
        <v>224</v>
      </c>
      <c r="B67">
        <v>2</v>
      </c>
      <c r="C67">
        <v>181</v>
      </c>
      <c r="D67">
        <v>49</v>
      </c>
      <c r="E67">
        <v>9</v>
      </c>
      <c r="F67">
        <v>2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245</v>
      </c>
      <c r="P67">
        <v>1</v>
      </c>
      <c r="Q67">
        <v>246</v>
      </c>
    </row>
    <row r="68" spans="1:17">
      <c r="A68" t="s">
        <v>225</v>
      </c>
      <c r="B68">
        <v>34</v>
      </c>
      <c r="C68">
        <v>562</v>
      </c>
      <c r="D68">
        <v>71</v>
      </c>
      <c r="E68">
        <v>3</v>
      </c>
      <c r="F68">
        <v>42</v>
      </c>
      <c r="G68">
        <v>0</v>
      </c>
      <c r="H68">
        <v>1</v>
      </c>
      <c r="I68">
        <v>0</v>
      </c>
      <c r="J68">
        <v>1</v>
      </c>
      <c r="K68">
        <v>0</v>
      </c>
      <c r="L68">
        <v>0</v>
      </c>
      <c r="M68">
        <v>1</v>
      </c>
      <c r="N68">
        <v>715</v>
      </c>
      <c r="P68">
        <v>1</v>
      </c>
      <c r="Q68">
        <v>716</v>
      </c>
    </row>
    <row r="69" spans="1:17">
      <c r="A69" t="s">
        <v>226</v>
      </c>
      <c r="B69">
        <v>6</v>
      </c>
      <c r="C69">
        <v>390</v>
      </c>
      <c r="D69">
        <v>83</v>
      </c>
      <c r="E69">
        <v>3</v>
      </c>
      <c r="F69">
        <v>16</v>
      </c>
      <c r="G69">
        <v>1</v>
      </c>
      <c r="H69">
        <v>1</v>
      </c>
      <c r="I69">
        <v>1</v>
      </c>
      <c r="J69">
        <v>0</v>
      </c>
      <c r="K69">
        <v>0</v>
      </c>
      <c r="L69">
        <v>2</v>
      </c>
      <c r="M69">
        <v>1</v>
      </c>
      <c r="N69">
        <v>504</v>
      </c>
      <c r="P69">
        <v>3</v>
      </c>
      <c r="Q69">
        <v>507</v>
      </c>
    </row>
    <row r="70" spans="1:17">
      <c r="A70" t="s">
        <v>227</v>
      </c>
      <c r="B70">
        <v>2</v>
      </c>
      <c r="C70">
        <v>654</v>
      </c>
      <c r="D70">
        <v>35</v>
      </c>
      <c r="E70">
        <v>1</v>
      </c>
      <c r="F70">
        <v>18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710</v>
      </c>
      <c r="P70">
        <v>1</v>
      </c>
      <c r="Q70">
        <v>711</v>
      </c>
    </row>
    <row r="71" spans="1:17">
      <c r="A71" t="s">
        <v>228</v>
      </c>
      <c r="B71">
        <v>57</v>
      </c>
      <c r="C71">
        <v>482</v>
      </c>
      <c r="D71">
        <v>101</v>
      </c>
      <c r="E71">
        <v>2</v>
      </c>
      <c r="F71">
        <v>16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659</v>
      </c>
      <c r="P71">
        <v>2</v>
      </c>
      <c r="Q71">
        <v>661</v>
      </c>
    </row>
    <row r="72" spans="1:17">
      <c r="A72" t="s">
        <v>229</v>
      </c>
      <c r="B72">
        <v>4</v>
      </c>
      <c r="C72">
        <v>514</v>
      </c>
      <c r="D72">
        <v>52</v>
      </c>
      <c r="E72">
        <v>0</v>
      </c>
      <c r="F72">
        <v>12</v>
      </c>
      <c r="G72">
        <v>0</v>
      </c>
      <c r="H72">
        <v>0</v>
      </c>
      <c r="I72">
        <v>0</v>
      </c>
      <c r="J72">
        <v>0</v>
      </c>
      <c r="K72">
        <v>2</v>
      </c>
      <c r="L72">
        <v>1</v>
      </c>
      <c r="M72">
        <v>0</v>
      </c>
      <c r="N72">
        <v>585</v>
      </c>
      <c r="P72">
        <v>2</v>
      </c>
      <c r="Q72">
        <v>587</v>
      </c>
    </row>
    <row r="73" spans="1:17">
      <c r="A73" t="s">
        <v>230</v>
      </c>
      <c r="B73">
        <v>1</v>
      </c>
      <c r="C73">
        <v>281</v>
      </c>
      <c r="D73">
        <v>12</v>
      </c>
      <c r="E73">
        <v>0</v>
      </c>
      <c r="F73">
        <v>19</v>
      </c>
      <c r="G73">
        <v>0</v>
      </c>
      <c r="H73">
        <v>0</v>
      </c>
      <c r="I73">
        <v>1</v>
      </c>
      <c r="J73">
        <v>0</v>
      </c>
      <c r="K73">
        <v>0</v>
      </c>
      <c r="L73">
        <v>1</v>
      </c>
      <c r="M73">
        <v>0</v>
      </c>
      <c r="N73">
        <v>315</v>
      </c>
      <c r="P73">
        <v>2</v>
      </c>
      <c r="Q73">
        <v>317</v>
      </c>
    </row>
    <row r="74" spans="1:17">
      <c r="A74" t="s">
        <v>231</v>
      </c>
      <c r="B74">
        <v>9</v>
      </c>
      <c r="C74">
        <v>469</v>
      </c>
      <c r="D74">
        <v>42</v>
      </c>
      <c r="E74">
        <v>7</v>
      </c>
      <c r="F74">
        <v>25</v>
      </c>
      <c r="G74">
        <v>0</v>
      </c>
      <c r="H74">
        <v>1</v>
      </c>
      <c r="I74">
        <v>0</v>
      </c>
      <c r="J74">
        <v>0</v>
      </c>
      <c r="K74">
        <v>0</v>
      </c>
      <c r="L74">
        <v>1</v>
      </c>
      <c r="M74">
        <v>3</v>
      </c>
      <c r="N74">
        <v>557</v>
      </c>
      <c r="P74">
        <v>1</v>
      </c>
      <c r="Q74">
        <v>558</v>
      </c>
    </row>
    <row r="75" spans="1:17">
      <c r="A75" t="s">
        <v>232</v>
      </c>
      <c r="B75">
        <v>11</v>
      </c>
      <c r="C75">
        <v>761</v>
      </c>
      <c r="D75">
        <v>11</v>
      </c>
      <c r="E75">
        <v>7</v>
      </c>
      <c r="F75">
        <v>10</v>
      </c>
      <c r="G75">
        <v>0</v>
      </c>
      <c r="H75">
        <v>0</v>
      </c>
      <c r="I75">
        <v>0</v>
      </c>
      <c r="J75">
        <v>0</v>
      </c>
      <c r="K75">
        <v>2</v>
      </c>
      <c r="L75">
        <v>0</v>
      </c>
      <c r="M75">
        <v>0</v>
      </c>
      <c r="N75">
        <v>802</v>
      </c>
      <c r="P75">
        <v>1</v>
      </c>
      <c r="Q75">
        <v>803</v>
      </c>
    </row>
    <row r="76" spans="1:17">
      <c r="A76" t="s">
        <v>233</v>
      </c>
      <c r="B76">
        <v>0</v>
      </c>
      <c r="C76">
        <v>515</v>
      </c>
      <c r="D76">
        <v>9</v>
      </c>
      <c r="E76">
        <v>5</v>
      </c>
      <c r="F76">
        <v>26</v>
      </c>
      <c r="G76">
        <v>0</v>
      </c>
      <c r="H76">
        <v>1</v>
      </c>
      <c r="I76">
        <v>0</v>
      </c>
      <c r="J76">
        <v>0</v>
      </c>
      <c r="K76">
        <v>0</v>
      </c>
      <c r="L76">
        <v>1</v>
      </c>
      <c r="M76">
        <v>5</v>
      </c>
      <c r="N76">
        <v>562</v>
      </c>
      <c r="P76">
        <v>4</v>
      </c>
      <c r="Q76">
        <v>566</v>
      </c>
    </row>
    <row r="77" spans="1:17">
      <c r="A77" t="s">
        <v>234</v>
      </c>
      <c r="B77">
        <v>31</v>
      </c>
      <c r="C77">
        <v>574</v>
      </c>
      <c r="D77">
        <v>28</v>
      </c>
      <c r="E77">
        <v>1</v>
      </c>
      <c r="F77">
        <v>90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726</v>
      </c>
      <c r="P77">
        <v>1</v>
      </c>
      <c r="Q77">
        <v>727</v>
      </c>
    </row>
    <row r="78" spans="1:17">
      <c r="A78" t="s">
        <v>235</v>
      </c>
      <c r="B78">
        <v>1</v>
      </c>
      <c r="C78">
        <v>375</v>
      </c>
      <c r="D78">
        <v>25</v>
      </c>
      <c r="E78">
        <v>1</v>
      </c>
      <c r="F78">
        <v>61</v>
      </c>
      <c r="G78">
        <v>0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464</v>
      </c>
      <c r="P78">
        <v>0</v>
      </c>
      <c r="Q78">
        <v>464</v>
      </c>
    </row>
    <row r="79" spans="1:17">
      <c r="A79" t="s">
        <v>236</v>
      </c>
      <c r="B79">
        <v>0</v>
      </c>
      <c r="C79">
        <v>348</v>
      </c>
      <c r="D79">
        <v>15</v>
      </c>
      <c r="E79">
        <v>3</v>
      </c>
      <c r="F79">
        <v>19</v>
      </c>
      <c r="G79">
        <v>1</v>
      </c>
      <c r="H79">
        <v>0</v>
      </c>
      <c r="I79">
        <v>0</v>
      </c>
      <c r="J79">
        <v>0</v>
      </c>
      <c r="K79">
        <v>0</v>
      </c>
      <c r="L79">
        <v>1</v>
      </c>
      <c r="M79">
        <v>1</v>
      </c>
      <c r="N79">
        <v>388</v>
      </c>
      <c r="P79">
        <v>0</v>
      </c>
      <c r="Q79">
        <v>388</v>
      </c>
    </row>
    <row r="80" spans="1:17">
      <c r="A80" t="s">
        <v>237</v>
      </c>
      <c r="B80">
        <v>1</v>
      </c>
      <c r="C80">
        <v>371</v>
      </c>
      <c r="D80">
        <v>111</v>
      </c>
      <c r="E80">
        <v>6</v>
      </c>
      <c r="F80">
        <v>22</v>
      </c>
      <c r="G80">
        <v>0</v>
      </c>
      <c r="H80">
        <v>0</v>
      </c>
      <c r="I80">
        <v>0</v>
      </c>
      <c r="J80">
        <v>1</v>
      </c>
      <c r="K80">
        <v>0</v>
      </c>
      <c r="L80">
        <v>1</v>
      </c>
      <c r="M80">
        <v>1</v>
      </c>
      <c r="N80">
        <v>514</v>
      </c>
      <c r="P80">
        <v>7</v>
      </c>
      <c r="Q80">
        <v>521</v>
      </c>
    </row>
    <row r="81" spans="1:17">
      <c r="A81" t="s">
        <v>238</v>
      </c>
      <c r="B81">
        <v>1</v>
      </c>
      <c r="C81">
        <v>443</v>
      </c>
      <c r="D81">
        <v>46</v>
      </c>
      <c r="E81">
        <v>2</v>
      </c>
      <c r="F81">
        <v>30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523</v>
      </c>
      <c r="P81">
        <v>1</v>
      </c>
      <c r="Q81">
        <v>524</v>
      </c>
    </row>
    <row r="82" spans="1:17">
      <c r="A82" t="s">
        <v>239</v>
      </c>
      <c r="B82">
        <v>67</v>
      </c>
      <c r="C82">
        <v>123</v>
      </c>
      <c r="D82">
        <v>98</v>
      </c>
      <c r="E82">
        <v>1</v>
      </c>
      <c r="F82">
        <v>17</v>
      </c>
      <c r="G82">
        <v>2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310</v>
      </c>
      <c r="P82">
        <v>2</v>
      </c>
      <c r="Q82">
        <v>312</v>
      </c>
    </row>
    <row r="83" spans="1:17">
      <c r="A83" t="s">
        <v>240</v>
      </c>
      <c r="B83">
        <v>2</v>
      </c>
      <c r="C83">
        <v>290</v>
      </c>
      <c r="D83">
        <v>48</v>
      </c>
      <c r="E83">
        <v>1</v>
      </c>
      <c r="F83">
        <v>15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356</v>
      </c>
      <c r="P83">
        <v>1</v>
      </c>
      <c r="Q83">
        <v>357</v>
      </c>
    </row>
    <row r="84" spans="1:17">
      <c r="A84" t="s">
        <v>241</v>
      </c>
      <c r="B84">
        <v>0</v>
      </c>
      <c r="C84">
        <v>418</v>
      </c>
      <c r="D84">
        <v>51</v>
      </c>
      <c r="E84">
        <v>2</v>
      </c>
      <c r="F84">
        <v>29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503</v>
      </c>
      <c r="P84">
        <v>0</v>
      </c>
      <c r="Q84">
        <v>503</v>
      </c>
    </row>
    <row r="85" spans="1:17">
      <c r="A85" t="s">
        <v>242</v>
      </c>
      <c r="B85">
        <v>33</v>
      </c>
      <c r="C85">
        <v>252</v>
      </c>
      <c r="D85">
        <v>23</v>
      </c>
      <c r="E85">
        <v>1</v>
      </c>
      <c r="F85">
        <v>11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1</v>
      </c>
      <c r="N85">
        <v>322</v>
      </c>
      <c r="P85">
        <v>0</v>
      </c>
      <c r="Q85">
        <v>322</v>
      </c>
    </row>
    <row r="86" spans="1:17">
      <c r="A86" t="s">
        <v>243</v>
      </c>
      <c r="B86">
        <v>15</v>
      </c>
      <c r="C86">
        <v>654</v>
      </c>
      <c r="D86">
        <v>50</v>
      </c>
      <c r="E86">
        <v>3</v>
      </c>
      <c r="F86">
        <v>14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736</v>
      </c>
      <c r="P86">
        <v>2</v>
      </c>
      <c r="Q86">
        <v>738</v>
      </c>
    </row>
    <row r="87" spans="1:17">
      <c r="A87" t="s">
        <v>244</v>
      </c>
      <c r="B87">
        <v>4</v>
      </c>
      <c r="C87">
        <v>588</v>
      </c>
      <c r="D87">
        <v>88</v>
      </c>
      <c r="E87">
        <v>7</v>
      </c>
      <c r="F87">
        <v>32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721</v>
      </c>
      <c r="P87">
        <v>3</v>
      </c>
      <c r="Q87">
        <v>724</v>
      </c>
    </row>
    <row r="88" spans="1:17">
      <c r="A88" t="s">
        <v>245</v>
      </c>
      <c r="B88">
        <v>2</v>
      </c>
      <c r="C88">
        <v>343</v>
      </c>
      <c r="D88">
        <v>17</v>
      </c>
      <c r="E88">
        <v>0</v>
      </c>
      <c r="F88">
        <v>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0</v>
      </c>
      <c r="N88">
        <v>365</v>
      </c>
      <c r="P88">
        <v>1</v>
      </c>
      <c r="Q88">
        <v>366</v>
      </c>
    </row>
    <row r="89" spans="1:17">
      <c r="A89" t="s">
        <v>246</v>
      </c>
      <c r="B89">
        <v>1</v>
      </c>
      <c r="C89">
        <v>235</v>
      </c>
      <c r="D89">
        <v>28</v>
      </c>
      <c r="E89">
        <v>1</v>
      </c>
      <c r="F89">
        <v>3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268</v>
      </c>
      <c r="P89">
        <v>0</v>
      </c>
      <c r="Q89">
        <v>268</v>
      </c>
    </row>
    <row r="90" spans="1:17">
      <c r="A90" t="s">
        <v>247</v>
      </c>
      <c r="B90">
        <v>11</v>
      </c>
      <c r="C90">
        <v>553</v>
      </c>
      <c r="D90">
        <v>45</v>
      </c>
      <c r="E90">
        <v>1</v>
      </c>
      <c r="F90">
        <v>10</v>
      </c>
      <c r="G90">
        <v>0</v>
      </c>
      <c r="H90">
        <v>0</v>
      </c>
      <c r="I90">
        <v>1</v>
      </c>
      <c r="J90">
        <v>1</v>
      </c>
      <c r="K90">
        <v>1</v>
      </c>
      <c r="L90">
        <v>0</v>
      </c>
      <c r="M90">
        <v>0</v>
      </c>
      <c r="N90">
        <v>623</v>
      </c>
      <c r="P90">
        <v>5</v>
      </c>
      <c r="Q90">
        <v>628</v>
      </c>
    </row>
    <row r="91" spans="1:17">
      <c r="A91" t="s">
        <v>248</v>
      </c>
      <c r="B91">
        <v>16</v>
      </c>
      <c r="C91">
        <v>445</v>
      </c>
      <c r="D91">
        <v>47</v>
      </c>
      <c r="E91">
        <v>2</v>
      </c>
      <c r="F91">
        <v>20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1</v>
      </c>
      <c r="N91">
        <v>532</v>
      </c>
      <c r="P91">
        <v>0</v>
      </c>
      <c r="Q91">
        <v>532</v>
      </c>
    </row>
    <row r="92" spans="1:17">
      <c r="A92" t="s">
        <v>249</v>
      </c>
      <c r="B92">
        <v>6</v>
      </c>
      <c r="C92">
        <v>382</v>
      </c>
      <c r="D92">
        <v>39</v>
      </c>
      <c r="E92">
        <v>0</v>
      </c>
      <c r="F92">
        <v>13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1</v>
      </c>
      <c r="N92">
        <v>442</v>
      </c>
      <c r="P92">
        <v>3</v>
      </c>
      <c r="Q92">
        <v>445</v>
      </c>
    </row>
    <row r="93" spans="1:17">
      <c r="A93" t="s">
        <v>250</v>
      </c>
      <c r="B93">
        <v>33</v>
      </c>
      <c r="C93">
        <v>771</v>
      </c>
      <c r="D93">
        <v>100</v>
      </c>
      <c r="E93">
        <v>3</v>
      </c>
      <c r="F93">
        <v>16</v>
      </c>
      <c r="G93">
        <v>0</v>
      </c>
      <c r="H93">
        <v>0</v>
      </c>
      <c r="I93">
        <v>3</v>
      </c>
      <c r="J93">
        <v>0</v>
      </c>
      <c r="K93">
        <v>0</v>
      </c>
      <c r="L93">
        <v>1</v>
      </c>
      <c r="M93">
        <v>1</v>
      </c>
      <c r="N93">
        <v>928</v>
      </c>
      <c r="P93">
        <v>3</v>
      </c>
      <c r="Q93">
        <v>931</v>
      </c>
    </row>
    <row r="94" spans="1:17">
      <c r="A94" t="s">
        <v>251</v>
      </c>
      <c r="B94">
        <v>17</v>
      </c>
      <c r="C94">
        <v>464</v>
      </c>
      <c r="D94">
        <v>116</v>
      </c>
      <c r="E94">
        <v>4</v>
      </c>
      <c r="F94">
        <v>29</v>
      </c>
      <c r="G94">
        <v>0</v>
      </c>
      <c r="H94">
        <v>1</v>
      </c>
      <c r="I94">
        <v>0</v>
      </c>
      <c r="J94">
        <v>0</v>
      </c>
      <c r="K94">
        <v>1</v>
      </c>
      <c r="L94">
        <v>1</v>
      </c>
      <c r="M94">
        <v>0</v>
      </c>
      <c r="N94">
        <v>633</v>
      </c>
      <c r="P94">
        <v>1</v>
      </c>
      <c r="Q94">
        <v>634</v>
      </c>
    </row>
    <row r="95" spans="1:17">
      <c r="A95" t="s">
        <v>252</v>
      </c>
      <c r="B95">
        <v>8</v>
      </c>
      <c r="C95">
        <v>553</v>
      </c>
      <c r="D95">
        <v>77</v>
      </c>
      <c r="E95">
        <v>3</v>
      </c>
      <c r="F95">
        <v>15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657</v>
      </c>
      <c r="P95">
        <v>1</v>
      </c>
      <c r="Q95">
        <v>658</v>
      </c>
    </row>
    <row r="96" spans="1:17">
      <c r="A96" t="s">
        <v>253</v>
      </c>
      <c r="B96">
        <v>12</v>
      </c>
      <c r="C96">
        <v>415</v>
      </c>
      <c r="D96">
        <v>38</v>
      </c>
      <c r="E96">
        <v>0</v>
      </c>
      <c r="F96">
        <v>7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472</v>
      </c>
      <c r="P96">
        <v>2</v>
      </c>
      <c r="Q96">
        <v>474</v>
      </c>
    </row>
    <row r="97" spans="1:17">
      <c r="A97" t="s">
        <v>254</v>
      </c>
      <c r="B97">
        <v>2</v>
      </c>
      <c r="C97">
        <v>403</v>
      </c>
      <c r="D97">
        <v>98</v>
      </c>
      <c r="E97">
        <v>4</v>
      </c>
      <c r="F97">
        <v>9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516</v>
      </c>
      <c r="P97">
        <v>1</v>
      </c>
      <c r="Q97">
        <v>517</v>
      </c>
    </row>
    <row r="98" spans="1:17">
      <c r="A98" t="s">
        <v>255</v>
      </c>
      <c r="B98">
        <v>0</v>
      </c>
      <c r="C98">
        <v>524</v>
      </c>
      <c r="D98">
        <v>53</v>
      </c>
      <c r="E98">
        <v>4</v>
      </c>
      <c r="F98">
        <v>11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593</v>
      </c>
      <c r="P98">
        <v>0</v>
      </c>
      <c r="Q98">
        <v>593</v>
      </c>
    </row>
    <row r="99" spans="1:17">
      <c r="A99" t="s">
        <v>256</v>
      </c>
      <c r="B99">
        <v>15</v>
      </c>
      <c r="C99">
        <v>395</v>
      </c>
      <c r="D99">
        <v>191</v>
      </c>
      <c r="E99">
        <v>0</v>
      </c>
      <c r="F99">
        <v>8</v>
      </c>
      <c r="G99">
        <v>1</v>
      </c>
      <c r="H99">
        <v>2</v>
      </c>
      <c r="I99">
        <v>0</v>
      </c>
      <c r="J99">
        <v>0</v>
      </c>
      <c r="K99">
        <v>1</v>
      </c>
      <c r="L99">
        <v>7</v>
      </c>
      <c r="M99">
        <v>1</v>
      </c>
      <c r="N99">
        <v>621</v>
      </c>
      <c r="P99">
        <v>3</v>
      </c>
      <c r="Q99">
        <v>624</v>
      </c>
    </row>
    <row r="100" spans="1:17">
      <c r="A100" t="s">
        <v>257</v>
      </c>
      <c r="B100">
        <v>2</v>
      </c>
      <c r="C100">
        <v>317</v>
      </c>
      <c r="D100">
        <v>58</v>
      </c>
      <c r="E100">
        <v>1</v>
      </c>
      <c r="F100">
        <v>10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389</v>
      </c>
      <c r="P100">
        <v>3</v>
      </c>
      <c r="Q100">
        <v>392</v>
      </c>
    </row>
    <row r="101" spans="1:17">
      <c r="A101" t="s">
        <v>258</v>
      </c>
      <c r="B101">
        <v>94</v>
      </c>
      <c r="C101">
        <v>384</v>
      </c>
      <c r="D101">
        <v>85</v>
      </c>
      <c r="E101">
        <v>1</v>
      </c>
      <c r="F101">
        <v>17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583</v>
      </c>
      <c r="P101">
        <v>0</v>
      </c>
      <c r="Q101">
        <v>583</v>
      </c>
    </row>
    <row r="102" spans="1:17">
      <c r="A102" t="s">
        <v>259</v>
      </c>
      <c r="B102">
        <v>84</v>
      </c>
      <c r="C102">
        <v>379</v>
      </c>
      <c r="D102">
        <v>69</v>
      </c>
      <c r="E102">
        <v>4</v>
      </c>
      <c r="F102">
        <v>19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2</v>
      </c>
      <c r="N102">
        <v>558</v>
      </c>
      <c r="P102">
        <v>1</v>
      </c>
      <c r="Q102">
        <v>559</v>
      </c>
    </row>
    <row r="103" spans="1:17">
      <c r="A103" t="s">
        <v>260</v>
      </c>
      <c r="B103">
        <v>27</v>
      </c>
      <c r="C103">
        <v>349</v>
      </c>
      <c r="D103">
        <v>47</v>
      </c>
      <c r="E103">
        <v>1</v>
      </c>
      <c r="F103">
        <v>14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439</v>
      </c>
      <c r="P103">
        <v>0</v>
      </c>
      <c r="Q103">
        <v>439</v>
      </c>
    </row>
    <row r="104" spans="1:17">
      <c r="A104" t="s">
        <v>261</v>
      </c>
      <c r="B104">
        <v>74</v>
      </c>
      <c r="C104">
        <v>346</v>
      </c>
      <c r="D104">
        <v>113</v>
      </c>
      <c r="E104">
        <v>3</v>
      </c>
      <c r="F104">
        <v>41</v>
      </c>
      <c r="G104">
        <v>2</v>
      </c>
      <c r="H104">
        <v>1</v>
      </c>
      <c r="I104">
        <v>0</v>
      </c>
      <c r="J104">
        <v>3</v>
      </c>
      <c r="K104">
        <v>1</v>
      </c>
      <c r="L104">
        <v>4</v>
      </c>
      <c r="M104">
        <v>3</v>
      </c>
      <c r="N104">
        <v>591</v>
      </c>
      <c r="P104">
        <v>5</v>
      </c>
      <c r="Q104">
        <v>596</v>
      </c>
    </row>
    <row r="105" spans="1:17">
      <c r="A105" t="s">
        <v>262</v>
      </c>
      <c r="B105">
        <v>7</v>
      </c>
      <c r="C105">
        <v>593</v>
      </c>
      <c r="D105">
        <v>90</v>
      </c>
      <c r="E105">
        <v>2</v>
      </c>
      <c r="F105">
        <v>38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731</v>
      </c>
      <c r="P105">
        <v>0</v>
      </c>
      <c r="Q105">
        <v>731</v>
      </c>
    </row>
    <row r="106" spans="1:17">
      <c r="A106" t="s">
        <v>263</v>
      </c>
      <c r="B106">
        <v>80</v>
      </c>
      <c r="C106">
        <v>264</v>
      </c>
      <c r="D106">
        <v>14</v>
      </c>
      <c r="E106">
        <v>1</v>
      </c>
      <c r="F106">
        <v>23</v>
      </c>
      <c r="G106">
        <v>1</v>
      </c>
      <c r="H106">
        <v>0</v>
      </c>
      <c r="I106">
        <v>0</v>
      </c>
      <c r="J106">
        <v>1</v>
      </c>
      <c r="K106">
        <v>0</v>
      </c>
      <c r="L106">
        <v>1</v>
      </c>
      <c r="M106">
        <v>1</v>
      </c>
      <c r="N106">
        <v>386</v>
      </c>
      <c r="P106">
        <v>1</v>
      </c>
      <c r="Q106">
        <v>387</v>
      </c>
    </row>
    <row r="107" spans="1:17">
      <c r="A107" t="s">
        <v>264</v>
      </c>
      <c r="B107">
        <v>50</v>
      </c>
      <c r="C107">
        <v>452</v>
      </c>
      <c r="D107">
        <v>19</v>
      </c>
      <c r="E107">
        <v>3</v>
      </c>
      <c r="F107">
        <v>98</v>
      </c>
      <c r="G107">
        <v>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625</v>
      </c>
      <c r="P107">
        <v>0</v>
      </c>
      <c r="Q107">
        <v>625</v>
      </c>
    </row>
    <row r="108" spans="1:17">
      <c r="A108" t="s">
        <v>265</v>
      </c>
      <c r="B108">
        <v>21</v>
      </c>
      <c r="C108">
        <v>381</v>
      </c>
      <c r="D108">
        <v>46</v>
      </c>
      <c r="E108">
        <v>1</v>
      </c>
      <c r="F108">
        <v>25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475</v>
      </c>
      <c r="P108">
        <v>0</v>
      </c>
      <c r="Q108">
        <v>475</v>
      </c>
    </row>
    <row r="109" spans="1:17">
      <c r="A109" t="s">
        <v>266</v>
      </c>
      <c r="B109">
        <v>6</v>
      </c>
      <c r="C109">
        <v>489</v>
      </c>
      <c r="D109">
        <v>24</v>
      </c>
      <c r="E109">
        <v>4</v>
      </c>
      <c r="F109">
        <v>124</v>
      </c>
      <c r="G109">
        <v>0</v>
      </c>
      <c r="H109">
        <v>0</v>
      </c>
      <c r="I109">
        <v>0</v>
      </c>
      <c r="J109">
        <v>1</v>
      </c>
      <c r="K109">
        <v>1</v>
      </c>
      <c r="L109">
        <v>0</v>
      </c>
      <c r="M109">
        <v>3</v>
      </c>
      <c r="N109">
        <v>652</v>
      </c>
      <c r="P109">
        <v>1</v>
      </c>
      <c r="Q109">
        <v>653</v>
      </c>
    </row>
    <row r="110" spans="1:17">
      <c r="A110" t="s">
        <v>267</v>
      </c>
      <c r="B110">
        <v>38</v>
      </c>
      <c r="C110">
        <v>398</v>
      </c>
      <c r="D110">
        <v>73</v>
      </c>
      <c r="E110">
        <v>2</v>
      </c>
      <c r="F110">
        <v>129</v>
      </c>
      <c r="G110">
        <v>1</v>
      </c>
      <c r="H110">
        <v>0</v>
      </c>
      <c r="I110">
        <v>0</v>
      </c>
      <c r="J110">
        <v>0</v>
      </c>
      <c r="K110">
        <v>3</v>
      </c>
      <c r="L110">
        <v>1</v>
      </c>
      <c r="M110">
        <v>1</v>
      </c>
      <c r="N110">
        <v>646</v>
      </c>
      <c r="P110">
        <v>3</v>
      </c>
      <c r="Q110">
        <v>649</v>
      </c>
    </row>
    <row r="111" spans="1:17">
      <c r="A111" t="s">
        <v>268</v>
      </c>
      <c r="B111">
        <v>34</v>
      </c>
      <c r="C111">
        <v>450</v>
      </c>
      <c r="D111">
        <v>9</v>
      </c>
      <c r="E111">
        <v>3</v>
      </c>
      <c r="F111">
        <v>21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</v>
      </c>
      <c r="M111">
        <v>1</v>
      </c>
      <c r="N111">
        <v>520</v>
      </c>
      <c r="P111">
        <v>4</v>
      </c>
      <c r="Q111">
        <v>524</v>
      </c>
    </row>
    <row r="112" spans="1:17">
      <c r="A112" t="s">
        <v>269</v>
      </c>
      <c r="B112">
        <v>26</v>
      </c>
      <c r="C112">
        <v>429</v>
      </c>
      <c r="D112">
        <v>22</v>
      </c>
      <c r="E112">
        <v>1</v>
      </c>
      <c r="F112">
        <v>16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495</v>
      </c>
      <c r="P112">
        <v>0</v>
      </c>
      <c r="Q112">
        <v>495</v>
      </c>
    </row>
    <row r="113" spans="1:17">
      <c r="A113" t="s">
        <v>270</v>
      </c>
      <c r="B113">
        <v>11</v>
      </c>
      <c r="C113">
        <v>604</v>
      </c>
      <c r="D113">
        <v>34</v>
      </c>
      <c r="E113">
        <v>2</v>
      </c>
      <c r="F113">
        <v>14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2</v>
      </c>
      <c r="N113">
        <v>669</v>
      </c>
      <c r="P113">
        <v>1</v>
      </c>
      <c r="Q113">
        <v>670</v>
      </c>
    </row>
    <row r="114" spans="1:17">
      <c r="A114" t="s">
        <v>271</v>
      </c>
      <c r="B114">
        <v>25</v>
      </c>
      <c r="C114">
        <v>422</v>
      </c>
      <c r="D114">
        <v>37</v>
      </c>
      <c r="E114">
        <v>2</v>
      </c>
      <c r="F114">
        <v>36</v>
      </c>
      <c r="G114">
        <v>0</v>
      </c>
      <c r="H114">
        <v>0</v>
      </c>
      <c r="I114">
        <v>1</v>
      </c>
      <c r="J114">
        <v>0</v>
      </c>
      <c r="K114">
        <v>2</v>
      </c>
      <c r="L114">
        <v>0</v>
      </c>
      <c r="M114">
        <v>0</v>
      </c>
      <c r="N114">
        <v>525</v>
      </c>
      <c r="P114">
        <v>0</v>
      </c>
      <c r="Q114">
        <v>525</v>
      </c>
    </row>
    <row r="115" spans="1:17">
      <c r="A115" t="s">
        <v>272</v>
      </c>
      <c r="B115">
        <v>79</v>
      </c>
      <c r="C115">
        <v>445</v>
      </c>
      <c r="D115">
        <v>40</v>
      </c>
      <c r="E115">
        <v>1</v>
      </c>
      <c r="F115">
        <v>8</v>
      </c>
      <c r="G115">
        <v>0</v>
      </c>
      <c r="H115">
        <v>0</v>
      </c>
      <c r="I115">
        <v>1</v>
      </c>
      <c r="J115">
        <v>1</v>
      </c>
      <c r="K115">
        <v>0</v>
      </c>
      <c r="L115">
        <v>0</v>
      </c>
      <c r="M115">
        <v>0</v>
      </c>
      <c r="N115">
        <v>575</v>
      </c>
      <c r="P115">
        <v>0</v>
      </c>
      <c r="Q115">
        <v>575</v>
      </c>
    </row>
    <row r="116" spans="1:17">
      <c r="A116" t="s">
        <v>273</v>
      </c>
      <c r="B116">
        <v>40</v>
      </c>
      <c r="C116">
        <v>248</v>
      </c>
      <c r="D116">
        <v>23</v>
      </c>
      <c r="E116">
        <v>2</v>
      </c>
      <c r="F116">
        <v>25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340</v>
      </c>
      <c r="P116">
        <v>0</v>
      </c>
      <c r="Q116">
        <v>340</v>
      </c>
    </row>
    <row r="117" spans="1:17">
      <c r="A117" t="s">
        <v>274</v>
      </c>
      <c r="B117">
        <v>4</v>
      </c>
      <c r="C117">
        <v>476</v>
      </c>
      <c r="D117">
        <v>12</v>
      </c>
      <c r="E117">
        <v>0</v>
      </c>
      <c r="F117">
        <v>12</v>
      </c>
      <c r="G117">
        <v>0</v>
      </c>
      <c r="H117">
        <v>2</v>
      </c>
      <c r="I117">
        <v>0</v>
      </c>
      <c r="J117">
        <v>1</v>
      </c>
      <c r="K117">
        <v>0</v>
      </c>
      <c r="L117">
        <v>0</v>
      </c>
      <c r="M117">
        <v>3</v>
      </c>
      <c r="N117">
        <v>510</v>
      </c>
      <c r="P117">
        <v>2</v>
      </c>
      <c r="Q117">
        <v>512</v>
      </c>
    </row>
    <row r="118" spans="1:17">
      <c r="A118" t="s">
        <v>275</v>
      </c>
      <c r="B118">
        <v>161</v>
      </c>
      <c r="C118">
        <v>400</v>
      </c>
      <c r="D118">
        <v>15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1</v>
      </c>
      <c r="N118">
        <v>579</v>
      </c>
      <c r="P118">
        <v>6</v>
      </c>
      <c r="Q118">
        <v>585</v>
      </c>
    </row>
    <row r="119" spans="1:17">
      <c r="A119" t="s">
        <v>276</v>
      </c>
      <c r="B119">
        <v>46</v>
      </c>
      <c r="C119">
        <v>683</v>
      </c>
      <c r="D119">
        <v>29</v>
      </c>
      <c r="E119">
        <v>1</v>
      </c>
      <c r="F119">
        <v>18</v>
      </c>
      <c r="G119">
        <v>0</v>
      </c>
      <c r="H119">
        <v>3</v>
      </c>
      <c r="I119">
        <v>1</v>
      </c>
      <c r="J119">
        <v>0</v>
      </c>
      <c r="K119">
        <v>0</v>
      </c>
      <c r="L119">
        <v>1</v>
      </c>
      <c r="M119">
        <v>5</v>
      </c>
      <c r="N119">
        <v>787</v>
      </c>
      <c r="P119">
        <v>8</v>
      </c>
      <c r="Q119">
        <v>795</v>
      </c>
    </row>
    <row r="120" spans="1:17">
      <c r="A120" t="s">
        <v>277</v>
      </c>
      <c r="B120">
        <v>2</v>
      </c>
      <c r="C120">
        <v>193</v>
      </c>
      <c r="D120">
        <v>7</v>
      </c>
      <c r="E120">
        <v>0</v>
      </c>
      <c r="F120">
        <v>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208</v>
      </c>
      <c r="P120">
        <v>0</v>
      </c>
      <c r="Q120">
        <v>208</v>
      </c>
    </row>
    <row r="121" spans="1:17">
      <c r="A121" t="s">
        <v>278</v>
      </c>
      <c r="B121">
        <v>262</v>
      </c>
      <c r="C121">
        <v>378</v>
      </c>
      <c r="D121">
        <v>125</v>
      </c>
      <c r="E121">
        <v>1</v>
      </c>
      <c r="F121">
        <v>25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793</v>
      </c>
      <c r="P121">
        <v>4</v>
      </c>
      <c r="Q121">
        <v>797</v>
      </c>
    </row>
    <row r="122" spans="1:17">
      <c r="A122" t="s">
        <v>279</v>
      </c>
      <c r="B122">
        <v>18</v>
      </c>
      <c r="C122">
        <v>530</v>
      </c>
      <c r="D122">
        <v>50</v>
      </c>
      <c r="E122">
        <v>3</v>
      </c>
      <c r="F122">
        <v>27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2</v>
      </c>
      <c r="N122">
        <v>630</v>
      </c>
      <c r="P122">
        <v>0</v>
      </c>
      <c r="Q122">
        <v>630</v>
      </c>
    </row>
    <row r="123" spans="1:17">
      <c r="A123" t="s">
        <v>280</v>
      </c>
      <c r="B123">
        <v>10</v>
      </c>
      <c r="C123">
        <v>546</v>
      </c>
      <c r="D123">
        <v>108</v>
      </c>
      <c r="E123">
        <v>1</v>
      </c>
      <c r="F123">
        <v>23</v>
      </c>
      <c r="G123">
        <v>0</v>
      </c>
      <c r="H123">
        <v>1</v>
      </c>
      <c r="I123">
        <v>0</v>
      </c>
      <c r="J123">
        <v>1</v>
      </c>
      <c r="K123">
        <v>2</v>
      </c>
      <c r="L123">
        <v>1</v>
      </c>
      <c r="M123">
        <v>1</v>
      </c>
      <c r="N123">
        <v>694</v>
      </c>
      <c r="P123">
        <v>0</v>
      </c>
      <c r="Q123">
        <v>694</v>
      </c>
    </row>
    <row r="124" spans="1:17">
      <c r="A124" t="s">
        <v>281</v>
      </c>
      <c r="B124">
        <v>8</v>
      </c>
      <c r="C124">
        <v>103</v>
      </c>
      <c r="D124">
        <v>14</v>
      </c>
      <c r="E124">
        <v>0</v>
      </c>
      <c r="F124">
        <v>6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131</v>
      </c>
      <c r="P124">
        <v>0</v>
      </c>
      <c r="Q124">
        <v>131</v>
      </c>
    </row>
    <row r="125" spans="1:17">
      <c r="A125" t="s">
        <v>282</v>
      </c>
      <c r="B125">
        <v>3</v>
      </c>
      <c r="C125">
        <v>492</v>
      </c>
      <c r="D125">
        <v>152</v>
      </c>
      <c r="E125">
        <v>3</v>
      </c>
      <c r="F125">
        <v>48</v>
      </c>
      <c r="G125">
        <v>0</v>
      </c>
      <c r="H125">
        <v>1</v>
      </c>
      <c r="I125">
        <v>0</v>
      </c>
      <c r="J125">
        <v>2</v>
      </c>
      <c r="K125">
        <v>2</v>
      </c>
      <c r="L125">
        <v>4</v>
      </c>
      <c r="M125">
        <v>5</v>
      </c>
      <c r="N125">
        <v>712</v>
      </c>
      <c r="P125">
        <v>13</v>
      </c>
      <c r="Q125">
        <v>725</v>
      </c>
    </row>
    <row r="126" spans="1:17">
      <c r="A126" t="s">
        <v>283</v>
      </c>
      <c r="B126">
        <v>17</v>
      </c>
      <c r="C126">
        <v>476</v>
      </c>
      <c r="D126">
        <v>56</v>
      </c>
      <c r="E126">
        <v>0</v>
      </c>
      <c r="F126">
        <v>38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588</v>
      </c>
      <c r="P126">
        <v>1</v>
      </c>
      <c r="Q126">
        <v>589</v>
      </c>
    </row>
    <row r="127" spans="1:17">
      <c r="A127" t="s">
        <v>284</v>
      </c>
      <c r="B127">
        <v>22</v>
      </c>
      <c r="C127">
        <v>375</v>
      </c>
      <c r="D127">
        <v>103</v>
      </c>
      <c r="E127">
        <v>5</v>
      </c>
      <c r="F127">
        <v>11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1</v>
      </c>
      <c r="M127">
        <v>0</v>
      </c>
      <c r="N127">
        <v>518</v>
      </c>
      <c r="P127">
        <v>2</v>
      </c>
      <c r="Q127">
        <v>520</v>
      </c>
    </row>
    <row r="128" spans="1:17">
      <c r="A128" t="s">
        <v>285</v>
      </c>
      <c r="B128">
        <v>42</v>
      </c>
      <c r="C128">
        <v>658</v>
      </c>
      <c r="D128">
        <v>93</v>
      </c>
      <c r="E128">
        <v>5</v>
      </c>
      <c r="F128">
        <v>13</v>
      </c>
      <c r="G128">
        <v>0</v>
      </c>
      <c r="H128">
        <v>0</v>
      </c>
      <c r="I128">
        <v>1</v>
      </c>
      <c r="J128">
        <v>0</v>
      </c>
      <c r="K128">
        <v>3</v>
      </c>
      <c r="L128">
        <v>4</v>
      </c>
      <c r="M128">
        <v>4</v>
      </c>
      <c r="N128">
        <v>823</v>
      </c>
      <c r="P128">
        <v>6</v>
      </c>
      <c r="Q128">
        <v>829</v>
      </c>
    </row>
    <row r="129" spans="1:17">
      <c r="A129" t="s">
        <v>286</v>
      </c>
      <c r="B129">
        <v>81</v>
      </c>
      <c r="C129">
        <v>307</v>
      </c>
      <c r="D129">
        <v>75</v>
      </c>
      <c r="E129">
        <v>0</v>
      </c>
      <c r="F129">
        <v>7</v>
      </c>
      <c r="G129">
        <v>0</v>
      </c>
      <c r="H129">
        <v>0</v>
      </c>
      <c r="I129">
        <v>1</v>
      </c>
      <c r="J129">
        <v>0</v>
      </c>
      <c r="K129">
        <v>1</v>
      </c>
      <c r="L129">
        <v>0</v>
      </c>
      <c r="M129">
        <v>0</v>
      </c>
      <c r="N129">
        <v>472</v>
      </c>
      <c r="P129">
        <v>0</v>
      </c>
      <c r="Q129">
        <v>472</v>
      </c>
    </row>
    <row r="130" spans="1:17">
      <c r="A130" t="s">
        <v>287</v>
      </c>
      <c r="B130">
        <v>35</v>
      </c>
      <c r="C130">
        <v>645</v>
      </c>
      <c r="D130">
        <v>72</v>
      </c>
      <c r="E130">
        <v>7</v>
      </c>
      <c r="F130">
        <v>132</v>
      </c>
      <c r="G130">
        <v>1</v>
      </c>
      <c r="H130">
        <v>2</v>
      </c>
      <c r="I130">
        <v>1</v>
      </c>
      <c r="J130">
        <v>2</v>
      </c>
      <c r="K130">
        <v>0</v>
      </c>
      <c r="L130">
        <v>2</v>
      </c>
      <c r="M130">
        <v>6</v>
      </c>
      <c r="N130">
        <v>905</v>
      </c>
      <c r="P130">
        <v>10</v>
      </c>
      <c r="Q130">
        <v>915</v>
      </c>
    </row>
    <row r="131" spans="1:17">
      <c r="A131" t="s">
        <v>288</v>
      </c>
      <c r="B131">
        <v>126</v>
      </c>
      <c r="C131">
        <v>465</v>
      </c>
      <c r="D131">
        <v>57</v>
      </c>
      <c r="E131">
        <v>1</v>
      </c>
      <c r="F131">
        <v>12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662</v>
      </c>
      <c r="P131">
        <v>4</v>
      </c>
      <c r="Q131">
        <v>666</v>
      </c>
    </row>
    <row r="132" spans="1:17">
      <c r="A132" t="s">
        <v>289</v>
      </c>
      <c r="B132">
        <v>104</v>
      </c>
      <c r="C132">
        <v>451</v>
      </c>
      <c r="D132">
        <v>123</v>
      </c>
      <c r="E132">
        <v>1</v>
      </c>
      <c r="F132">
        <v>15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</v>
      </c>
      <c r="M132">
        <v>1</v>
      </c>
      <c r="N132">
        <v>697</v>
      </c>
      <c r="P132">
        <v>3</v>
      </c>
      <c r="Q132">
        <v>700</v>
      </c>
    </row>
    <row r="133" spans="1:17">
      <c r="A133" t="s">
        <v>290</v>
      </c>
      <c r="B133">
        <v>42</v>
      </c>
      <c r="C133">
        <v>643</v>
      </c>
      <c r="D133">
        <v>161</v>
      </c>
      <c r="E133">
        <v>11</v>
      </c>
      <c r="F133">
        <v>22</v>
      </c>
      <c r="G133">
        <v>3</v>
      </c>
      <c r="H133">
        <v>3</v>
      </c>
      <c r="I133">
        <v>3</v>
      </c>
      <c r="J133">
        <v>4</v>
      </c>
      <c r="K133">
        <v>1</v>
      </c>
      <c r="L133">
        <v>4</v>
      </c>
      <c r="M133">
        <v>2</v>
      </c>
      <c r="N133">
        <v>899</v>
      </c>
      <c r="P133">
        <v>9</v>
      </c>
      <c r="Q133">
        <v>908</v>
      </c>
    </row>
    <row r="134" spans="1:17">
      <c r="A134" t="s">
        <v>291</v>
      </c>
      <c r="B134">
        <v>50</v>
      </c>
      <c r="C134">
        <v>688</v>
      </c>
      <c r="D134">
        <v>81</v>
      </c>
      <c r="E134">
        <v>3</v>
      </c>
      <c r="F134">
        <v>35</v>
      </c>
      <c r="G134">
        <v>0</v>
      </c>
      <c r="H134">
        <v>1</v>
      </c>
      <c r="I134">
        <v>0</v>
      </c>
      <c r="J134">
        <v>2</v>
      </c>
      <c r="K134">
        <v>1</v>
      </c>
      <c r="L134">
        <v>0</v>
      </c>
      <c r="M134">
        <v>1</v>
      </c>
      <c r="N134">
        <v>862</v>
      </c>
      <c r="P134">
        <v>4</v>
      </c>
      <c r="Q134">
        <v>866</v>
      </c>
    </row>
    <row r="135" spans="1:17">
      <c r="A135" t="s">
        <v>292</v>
      </c>
      <c r="B135">
        <v>12</v>
      </c>
      <c r="C135">
        <v>308</v>
      </c>
      <c r="D135">
        <v>123</v>
      </c>
      <c r="E135">
        <v>3</v>
      </c>
      <c r="F135">
        <v>7</v>
      </c>
      <c r="G135">
        <v>0</v>
      </c>
      <c r="H135">
        <v>1</v>
      </c>
      <c r="I135">
        <v>3</v>
      </c>
      <c r="J135">
        <v>1</v>
      </c>
      <c r="K135">
        <v>2</v>
      </c>
      <c r="L135">
        <v>3</v>
      </c>
      <c r="M135">
        <v>0</v>
      </c>
      <c r="N135">
        <v>463</v>
      </c>
      <c r="P135">
        <v>1</v>
      </c>
      <c r="Q135">
        <v>464</v>
      </c>
    </row>
    <row r="136" spans="1:17">
      <c r="A136" t="s">
        <v>293</v>
      </c>
      <c r="B136">
        <v>3</v>
      </c>
      <c r="C136">
        <v>491</v>
      </c>
      <c r="D136">
        <v>39</v>
      </c>
      <c r="E136">
        <v>1</v>
      </c>
      <c r="F136">
        <v>12</v>
      </c>
      <c r="G136">
        <v>0</v>
      </c>
      <c r="H136">
        <v>2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549</v>
      </c>
      <c r="P136">
        <v>0</v>
      </c>
      <c r="Q136">
        <v>549</v>
      </c>
    </row>
    <row r="137" spans="1:17">
      <c r="A137" t="s">
        <v>294</v>
      </c>
      <c r="B137">
        <v>5</v>
      </c>
      <c r="C137">
        <v>632</v>
      </c>
      <c r="D137">
        <v>25</v>
      </c>
      <c r="E137">
        <v>2</v>
      </c>
      <c r="F137">
        <v>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669</v>
      </c>
      <c r="P137">
        <v>1</v>
      </c>
      <c r="Q137">
        <v>670</v>
      </c>
    </row>
    <row r="138" spans="1:17">
      <c r="A138" t="s">
        <v>295</v>
      </c>
      <c r="B138">
        <v>2</v>
      </c>
      <c r="C138">
        <v>666</v>
      </c>
      <c r="D138">
        <v>71</v>
      </c>
      <c r="E138">
        <v>0</v>
      </c>
      <c r="F138">
        <v>15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754</v>
      </c>
      <c r="P138">
        <v>0</v>
      </c>
      <c r="Q138">
        <v>754</v>
      </c>
    </row>
    <row r="139" spans="1:17">
      <c r="A139" t="s">
        <v>296</v>
      </c>
      <c r="B139">
        <v>1</v>
      </c>
      <c r="C139">
        <v>654</v>
      </c>
      <c r="D139">
        <v>36</v>
      </c>
      <c r="E139">
        <v>0</v>
      </c>
      <c r="F139">
        <v>1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693</v>
      </c>
      <c r="P139">
        <v>0</v>
      </c>
      <c r="Q139">
        <v>693</v>
      </c>
    </row>
    <row r="140" spans="1:17">
      <c r="A140" t="s">
        <v>297</v>
      </c>
      <c r="B140">
        <v>4</v>
      </c>
      <c r="C140">
        <v>538</v>
      </c>
      <c r="D140">
        <v>70</v>
      </c>
      <c r="E140">
        <v>1</v>
      </c>
      <c r="F140">
        <v>6</v>
      </c>
      <c r="G140">
        <v>1</v>
      </c>
      <c r="H140">
        <v>0</v>
      </c>
      <c r="I140">
        <v>1</v>
      </c>
      <c r="J140">
        <v>1</v>
      </c>
      <c r="K140">
        <v>1</v>
      </c>
      <c r="L140">
        <v>0</v>
      </c>
      <c r="M140">
        <v>1</v>
      </c>
      <c r="N140">
        <v>624</v>
      </c>
      <c r="P140">
        <v>1</v>
      </c>
      <c r="Q140">
        <v>625</v>
      </c>
    </row>
    <row r="141" spans="1:17">
      <c r="A141" t="s">
        <v>298</v>
      </c>
      <c r="B141">
        <v>8</v>
      </c>
      <c r="C141">
        <v>604</v>
      </c>
      <c r="D141">
        <v>100</v>
      </c>
      <c r="E141">
        <v>4</v>
      </c>
      <c r="F141">
        <v>37</v>
      </c>
      <c r="G141">
        <v>0</v>
      </c>
      <c r="H141">
        <v>0</v>
      </c>
      <c r="I141">
        <v>2</v>
      </c>
      <c r="J141">
        <v>0</v>
      </c>
      <c r="K141">
        <v>1</v>
      </c>
      <c r="L141">
        <v>3</v>
      </c>
      <c r="M141">
        <v>3</v>
      </c>
      <c r="N141">
        <v>762</v>
      </c>
      <c r="P141">
        <v>3</v>
      </c>
      <c r="Q141">
        <v>765</v>
      </c>
    </row>
    <row r="142" spans="1:17">
      <c r="A142" t="s">
        <v>299</v>
      </c>
      <c r="B142">
        <v>26</v>
      </c>
      <c r="C142">
        <v>418</v>
      </c>
      <c r="D142">
        <v>17</v>
      </c>
      <c r="E142">
        <v>0</v>
      </c>
      <c r="F142">
        <v>4</v>
      </c>
      <c r="G142">
        <v>0</v>
      </c>
      <c r="H142">
        <v>2</v>
      </c>
      <c r="I142">
        <v>1</v>
      </c>
      <c r="J142">
        <v>1</v>
      </c>
      <c r="K142">
        <v>1</v>
      </c>
      <c r="L142">
        <v>2</v>
      </c>
      <c r="M142">
        <v>1</v>
      </c>
      <c r="N142">
        <v>473</v>
      </c>
      <c r="P142">
        <v>2</v>
      </c>
      <c r="Q142">
        <v>475</v>
      </c>
    </row>
    <row r="143" spans="1:17">
      <c r="A143" t="s">
        <v>300</v>
      </c>
      <c r="B143">
        <v>82</v>
      </c>
      <c r="C143">
        <v>487</v>
      </c>
      <c r="D143">
        <v>127</v>
      </c>
      <c r="E143">
        <v>5</v>
      </c>
      <c r="F143">
        <v>17</v>
      </c>
      <c r="G143">
        <v>2</v>
      </c>
      <c r="H143">
        <v>0</v>
      </c>
      <c r="I143">
        <v>3</v>
      </c>
      <c r="J143">
        <v>1</v>
      </c>
      <c r="K143">
        <v>1</v>
      </c>
      <c r="L143">
        <v>1</v>
      </c>
      <c r="M143">
        <v>2</v>
      </c>
      <c r="N143">
        <v>728</v>
      </c>
      <c r="P143">
        <v>6</v>
      </c>
      <c r="Q143">
        <v>734</v>
      </c>
    </row>
    <row r="144" spans="1:17">
      <c r="A144" t="s">
        <v>301</v>
      </c>
      <c r="B144">
        <v>11</v>
      </c>
      <c r="C144">
        <v>452</v>
      </c>
      <c r="D144">
        <v>103</v>
      </c>
      <c r="E144">
        <v>4</v>
      </c>
      <c r="F144">
        <v>3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574</v>
      </c>
      <c r="P144">
        <v>1</v>
      </c>
      <c r="Q144">
        <v>575</v>
      </c>
    </row>
    <row r="145" spans="1:17">
      <c r="A145" t="s">
        <v>302</v>
      </c>
      <c r="B145">
        <v>0</v>
      </c>
      <c r="C145">
        <v>427</v>
      </c>
      <c r="D145">
        <v>80</v>
      </c>
      <c r="E145">
        <v>1</v>
      </c>
      <c r="F145">
        <v>28</v>
      </c>
      <c r="G145">
        <v>1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2</v>
      </c>
      <c r="N145">
        <v>540</v>
      </c>
      <c r="P145">
        <v>1</v>
      </c>
      <c r="Q145">
        <v>541</v>
      </c>
    </row>
    <row r="146" spans="1:17">
      <c r="A146" t="s">
        <v>303</v>
      </c>
      <c r="B146">
        <v>19</v>
      </c>
      <c r="C146">
        <v>445</v>
      </c>
      <c r="D146">
        <v>146</v>
      </c>
      <c r="E146">
        <v>2</v>
      </c>
      <c r="F146">
        <v>32</v>
      </c>
      <c r="G146">
        <v>1</v>
      </c>
      <c r="H146">
        <v>0</v>
      </c>
      <c r="I146">
        <v>0</v>
      </c>
      <c r="J146">
        <v>2</v>
      </c>
      <c r="K146">
        <v>1</v>
      </c>
      <c r="L146">
        <v>0</v>
      </c>
      <c r="M146">
        <v>2</v>
      </c>
      <c r="N146">
        <v>650</v>
      </c>
      <c r="P146">
        <v>1</v>
      </c>
      <c r="Q146">
        <v>651</v>
      </c>
    </row>
    <row r="147" spans="1:17">
      <c r="A147" t="s">
        <v>304</v>
      </c>
      <c r="B147">
        <v>7</v>
      </c>
      <c r="C147">
        <v>196</v>
      </c>
      <c r="D147">
        <v>25</v>
      </c>
      <c r="E147">
        <v>0</v>
      </c>
      <c r="F147">
        <v>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232</v>
      </c>
      <c r="P147">
        <v>0</v>
      </c>
      <c r="Q147">
        <v>232</v>
      </c>
    </row>
    <row r="148" spans="1:17">
      <c r="A148" t="s">
        <v>305</v>
      </c>
      <c r="B148">
        <v>3</v>
      </c>
      <c r="C148">
        <v>438</v>
      </c>
      <c r="D148">
        <v>61</v>
      </c>
      <c r="E148">
        <v>0</v>
      </c>
      <c r="F148">
        <v>18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520</v>
      </c>
      <c r="P148">
        <v>0</v>
      </c>
      <c r="Q148">
        <v>520</v>
      </c>
    </row>
    <row r="149" spans="1:17">
      <c r="A149" t="s">
        <v>306</v>
      </c>
      <c r="B149">
        <v>40</v>
      </c>
      <c r="C149">
        <v>535</v>
      </c>
      <c r="D149">
        <v>147</v>
      </c>
      <c r="E149">
        <v>1</v>
      </c>
      <c r="F149">
        <v>5</v>
      </c>
      <c r="G149">
        <v>0</v>
      </c>
      <c r="H149">
        <v>0</v>
      </c>
      <c r="I149">
        <v>1</v>
      </c>
      <c r="J149">
        <v>0</v>
      </c>
      <c r="K149">
        <v>1</v>
      </c>
      <c r="L149">
        <v>0</v>
      </c>
      <c r="M149">
        <v>0</v>
      </c>
      <c r="N149">
        <v>730</v>
      </c>
      <c r="P149">
        <v>1</v>
      </c>
      <c r="Q149">
        <v>731</v>
      </c>
    </row>
    <row r="150" spans="1:17">
      <c r="A150" t="s">
        <v>307</v>
      </c>
      <c r="B150">
        <v>9</v>
      </c>
      <c r="C150">
        <v>672</v>
      </c>
      <c r="D150">
        <v>115</v>
      </c>
      <c r="E150">
        <v>1</v>
      </c>
      <c r="F150">
        <v>9</v>
      </c>
      <c r="G150">
        <v>0</v>
      </c>
      <c r="H150">
        <v>1</v>
      </c>
      <c r="I150">
        <v>3</v>
      </c>
      <c r="J150">
        <v>3</v>
      </c>
      <c r="K150">
        <v>1</v>
      </c>
      <c r="L150">
        <v>1</v>
      </c>
      <c r="M150">
        <v>2</v>
      </c>
      <c r="N150">
        <v>817</v>
      </c>
      <c r="P150">
        <v>1</v>
      </c>
      <c r="Q150">
        <v>818</v>
      </c>
    </row>
    <row r="151" spans="1:17">
      <c r="A151" t="s">
        <v>308</v>
      </c>
      <c r="B151">
        <v>0</v>
      </c>
      <c r="C151">
        <v>660</v>
      </c>
      <c r="D151">
        <v>88</v>
      </c>
      <c r="E151">
        <v>2</v>
      </c>
      <c r="F151">
        <v>21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774</v>
      </c>
      <c r="P151">
        <v>1</v>
      </c>
      <c r="Q151">
        <v>775</v>
      </c>
    </row>
    <row r="152" spans="1:17">
      <c r="A152" t="s">
        <v>309</v>
      </c>
      <c r="B152">
        <v>4</v>
      </c>
      <c r="C152">
        <v>572</v>
      </c>
      <c r="D152">
        <v>40</v>
      </c>
      <c r="E152">
        <v>1</v>
      </c>
      <c r="F152">
        <v>30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3</v>
      </c>
      <c r="N152">
        <v>650</v>
      </c>
      <c r="P152">
        <v>2</v>
      </c>
      <c r="Q152">
        <v>652</v>
      </c>
    </row>
    <row r="153" spans="1:17">
      <c r="A153" t="s">
        <v>310</v>
      </c>
      <c r="B153">
        <v>21</v>
      </c>
      <c r="C153">
        <v>379</v>
      </c>
      <c r="D153">
        <v>62</v>
      </c>
      <c r="E153">
        <v>0</v>
      </c>
      <c r="F153">
        <v>45</v>
      </c>
      <c r="G153">
        <v>0</v>
      </c>
      <c r="H153">
        <v>1</v>
      </c>
      <c r="I153">
        <v>1</v>
      </c>
      <c r="J153">
        <v>0</v>
      </c>
      <c r="K153">
        <v>0</v>
      </c>
      <c r="L153">
        <v>0</v>
      </c>
      <c r="M153">
        <v>2</v>
      </c>
      <c r="N153">
        <v>511</v>
      </c>
      <c r="P153">
        <v>1</v>
      </c>
      <c r="Q153">
        <v>512</v>
      </c>
    </row>
    <row r="154" spans="1:17">
      <c r="A154" t="s">
        <v>311</v>
      </c>
      <c r="B154">
        <v>58</v>
      </c>
      <c r="C154">
        <v>482</v>
      </c>
      <c r="D154">
        <v>98</v>
      </c>
      <c r="E154">
        <v>1</v>
      </c>
      <c r="F154">
        <v>47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688</v>
      </c>
      <c r="P154">
        <v>4</v>
      </c>
      <c r="Q154">
        <v>692</v>
      </c>
    </row>
    <row r="155" spans="1:17">
      <c r="A155" t="s">
        <v>312</v>
      </c>
      <c r="B155">
        <v>32</v>
      </c>
      <c r="C155">
        <v>584</v>
      </c>
      <c r="D155">
        <v>33</v>
      </c>
      <c r="E155">
        <v>0</v>
      </c>
      <c r="F155">
        <v>7</v>
      </c>
      <c r="G155">
        <v>0</v>
      </c>
      <c r="H155">
        <v>1</v>
      </c>
      <c r="I155">
        <v>0</v>
      </c>
      <c r="J155">
        <v>0</v>
      </c>
      <c r="K155">
        <v>2</v>
      </c>
      <c r="L155">
        <v>0</v>
      </c>
      <c r="M155">
        <v>0</v>
      </c>
      <c r="N155">
        <v>659</v>
      </c>
      <c r="P155">
        <v>4</v>
      </c>
      <c r="Q155">
        <v>663</v>
      </c>
    </row>
    <row r="156" spans="1:17">
      <c r="A156" t="s">
        <v>313</v>
      </c>
      <c r="B156">
        <v>109</v>
      </c>
      <c r="C156">
        <v>326</v>
      </c>
      <c r="D156">
        <v>81</v>
      </c>
      <c r="E156">
        <v>1</v>
      </c>
      <c r="F156">
        <v>19</v>
      </c>
      <c r="G156">
        <v>0</v>
      </c>
      <c r="H156">
        <v>1</v>
      </c>
      <c r="I156">
        <v>0</v>
      </c>
      <c r="J156">
        <v>0</v>
      </c>
      <c r="K156">
        <v>1</v>
      </c>
      <c r="L156">
        <v>1</v>
      </c>
      <c r="M156">
        <v>5</v>
      </c>
      <c r="N156">
        <v>544</v>
      </c>
      <c r="P156">
        <v>4</v>
      </c>
      <c r="Q156">
        <v>548</v>
      </c>
    </row>
    <row r="157" spans="1:17">
      <c r="A157" t="s">
        <v>314</v>
      </c>
      <c r="B157">
        <v>73</v>
      </c>
      <c r="C157">
        <v>554</v>
      </c>
      <c r="D157">
        <v>51</v>
      </c>
      <c r="E157">
        <v>5</v>
      </c>
      <c r="F157">
        <v>63</v>
      </c>
      <c r="G157">
        <v>1</v>
      </c>
      <c r="H157">
        <v>1</v>
      </c>
      <c r="I157">
        <v>1</v>
      </c>
      <c r="J157">
        <v>2</v>
      </c>
      <c r="K157">
        <v>3</v>
      </c>
      <c r="L157">
        <v>1</v>
      </c>
      <c r="M157">
        <v>4</v>
      </c>
      <c r="N157">
        <v>759</v>
      </c>
      <c r="P157">
        <v>3</v>
      </c>
      <c r="Q157">
        <v>762</v>
      </c>
    </row>
    <row r="158" spans="1:17">
      <c r="A158" t="s">
        <v>315</v>
      </c>
      <c r="B158">
        <v>28</v>
      </c>
      <c r="C158">
        <v>448</v>
      </c>
      <c r="D158">
        <v>87</v>
      </c>
      <c r="E158">
        <v>1</v>
      </c>
      <c r="F158">
        <v>9</v>
      </c>
      <c r="G158">
        <v>1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2</v>
      </c>
      <c r="N158">
        <v>577</v>
      </c>
      <c r="P158">
        <v>1</v>
      </c>
      <c r="Q158">
        <v>578</v>
      </c>
    </row>
    <row r="159" spans="1:17">
      <c r="A159" t="s">
        <v>316</v>
      </c>
      <c r="B159">
        <v>5</v>
      </c>
      <c r="C159">
        <v>385</v>
      </c>
      <c r="D159">
        <v>42</v>
      </c>
      <c r="E159">
        <v>1</v>
      </c>
      <c r="F159">
        <v>11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444</v>
      </c>
      <c r="P159">
        <v>1</v>
      </c>
      <c r="Q159">
        <v>445</v>
      </c>
    </row>
    <row r="160" spans="1:17">
      <c r="A160" t="s">
        <v>317</v>
      </c>
      <c r="B160">
        <v>1</v>
      </c>
      <c r="C160">
        <v>391</v>
      </c>
      <c r="D160">
        <v>15</v>
      </c>
      <c r="E160">
        <v>0</v>
      </c>
      <c r="F160">
        <v>6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414</v>
      </c>
      <c r="P160">
        <v>2</v>
      </c>
      <c r="Q160">
        <v>416</v>
      </c>
    </row>
    <row r="161" spans="1:17">
      <c r="A161" t="s">
        <v>318</v>
      </c>
      <c r="B161">
        <v>8</v>
      </c>
      <c r="C161">
        <v>293</v>
      </c>
      <c r="D161">
        <v>93</v>
      </c>
      <c r="E161">
        <v>0</v>
      </c>
      <c r="F161">
        <v>3</v>
      </c>
      <c r="G161">
        <v>1</v>
      </c>
      <c r="H161">
        <v>0</v>
      </c>
      <c r="I161">
        <v>0</v>
      </c>
      <c r="J161">
        <v>1</v>
      </c>
      <c r="K161">
        <v>2</v>
      </c>
      <c r="L161">
        <v>0</v>
      </c>
      <c r="M161">
        <v>0</v>
      </c>
      <c r="N161">
        <v>401</v>
      </c>
      <c r="P161">
        <v>0</v>
      </c>
      <c r="Q161">
        <v>401</v>
      </c>
    </row>
    <row r="162" spans="1:17">
      <c r="A162" t="s">
        <v>319</v>
      </c>
      <c r="B162">
        <v>0</v>
      </c>
      <c r="C162">
        <v>41</v>
      </c>
      <c r="D162">
        <v>107</v>
      </c>
      <c r="E162">
        <v>0</v>
      </c>
      <c r="F162">
        <v>11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161</v>
      </c>
      <c r="P162">
        <v>0</v>
      </c>
      <c r="Q162">
        <v>161</v>
      </c>
    </row>
    <row r="163" spans="1:17">
      <c r="A163" t="s">
        <v>320</v>
      </c>
      <c r="B163">
        <v>32</v>
      </c>
      <c r="C163">
        <v>459</v>
      </c>
      <c r="D163">
        <v>58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1</v>
      </c>
      <c r="N163">
        <v>552</v>
      </c>
      <c r="P163">
        <v>0</v>
      </c>
      <c r="Q163">
        <v>552</v>
      </c>
    </row>
    <row r="164" spans="1:17">
      <c r="A164" t="s">
        <v>321</v>
      </c>
      <c r="B164">
        <v>11</v>
      </c>
      <c r="C164">
        <v>192</v>
      </c>
      <c r="D164">
        <v>33</v>
      </c>
      <c r="E164">
        <v>3</v>
      </c>
      <c r="F164">
        <v>23</v>
      </c>
      <c r="G164">
        <v>2</v>
      </c>
      <c r="H164">
        <v>2</v>
      </c>
      <c r="I164">
        <v>0</v>
      </c>
      <c r="J164">
        <v>1</v>
      </c>
      <c r="K164">
        <v>0</v>
      </c>
      <c r="L164">
        <v>1</v>
      </c>
      <c r="M164">
        <v>0</v>
      </c>
      <c r="N164">
        <v>268</v>
      </c>
      <c r="P164">
        <v>2</v>
      </c>
      <c r="Q164">
        <v>270</v>
      </c>
    </row>
    <row r="165" spans="1:17">
      <c r="A165" t="s">
        <v>322</v>
      </c>
      <c r="B165">
        <v>9</v>
      </c>
      <c r="C165">
        <v>560</v>
      </c>
      <c r="D165">
        <v>67</v>
      </c>
      <c r="E165">
        <v>1</v>
      </c>
      <c r="F165">
        <v>24</v>
      </c>
      <c r="G165">
        <v>0</v>
      </c>
      <c r="H165">
        <v>0</v>
      </c>
      <c r="I165">
        <v>0</v>
      </c>
      <c r="J165">
        <v>1</v>
      </c>
      <c r="K165">
        <v>0</v>
      </c>
      <c r="L165">
        <v>0</v>
      </c>
      <c r="M165">
        <v>1</v>
      </c>
      <c r="N165">
        <v>663</v>
      </c>
      <c r="P165">
        <v>1</v>
      </c>
      <c r="Q165">
        <v>664</v>
      </c>
    </row>
    <row r="166" spans="1:17">
      <c r="A166" t="s">
        <v>323</v>
      </c>
      <c r="B166">
        <v>42</v>
      </c>
      <c r="C166">
        <v>495</v>
      </c>
      <c r="D166">
        <v>108</v>
      </c>
      <c r="E166">
        <v>3</v>
      </c>
      <c r="F166">
        <v>7</v>
      </c>
      <c r="G166">
        <v>2</v>
      </c>
      <c r="H166">
        <v>0</v>
      </c>
      <c r="I166">
        <v>0</v>
      </c>
      <c r="J166">
        <v>0</v>
      </c>
      <c r="K166">
        <v>1</v>
      </c>
      <c r="L166">
        <v>3</v>
      </c>
      <c r="M166">
        <v>2</v>
      </c>
      <c r="N166">
        <v>663</v>
      </c>
      <c r="P166">
        <v>5</v>
      </c>
      <c r="Q166">
        <v>668</v>
      </c>
    </row>
    <row r="167" spans="1:17">
      <c r="A167" t="s">
        <v>324</v>
      </c>
      <c r="B167">
        <v>62</v>
      </c>
      <c r="C167">
        <v>167</v>
      </c>
      <c r="D167">
        <v>38</v>
      </c>
      <c r="E167">
        <v>1</v>
      </c>
      <c r="F167">
        <v>1</v>
      </c>
      <c r="G167">
        <v>0</v>
      </c>
      <c r="H167">
        <v>0</v>
      </c>
      <c r="I167">
        <v>1</v>
      </c>
      <c r="J167">
        <v>0</v>
      </c>
      <c r="K167">
        <v>2</v>
      </c>
      <c r="L167">
        <v>1</v>
      </c>
      <c r="M167">
        <v>2</v>
      </c>
      <c r="N167">
        <v>275</v>
      </c>
      <c r="P167">
        <v>0</v>
      </c>
      <c r="Q167">
        <v>275</v>
      </c>
    </row>
    <row r="168" spans="1:17">
      <c r="A168" t="s">
        <v>325</v>
      </c>
      <c r="B168">
        <v>10</v>
      </c>
      <c r="C168">
        <v>641</v>
      </c>
      <c r="D168">
        <v>55</v>
      </c>
      <c r="E168">
        <v>2</v>
      </c>
      <c r="F168">
        <v>24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733</v>
      </c>
      <c r="P168">
        <v>1</v>
      </c>
      <c r="Q168">
        <v>734</v>
      </c>
    </row>
    <row r="169" spans="1:17">
      <c r="A169" t="s">
        <v>326</v>
      </c>
      <c r="B169">
        <v>58</v>
      </c>
      <c r="C169">
        <v>368</v>
      </c>
      <c r="D169">
        <v>100</v>
      </c>
      <c r="E169">
        <v>3</v>
      </c>
      <c r="F169">
        <v>26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556</v>
      </c>
      <c r="P169">
        <v>2</v>
      </c>
      <c r="Q169">
        <v>558</v>
      </c>
    </row>
    <row r="170" spans="1:17">
      <c r="A170" t="s">
        <v>327</v>
      </c>
      <c r="B170">
        <v>5</v>
      </c>
      <c r="C170">
        <v>385</v>
      </c>
      <c r="D170">
        <v>52</v>
      </c>
      <c r="E170">
        <v>0</v>
      </c>
      <c r="F170">
        <v>8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450</v>
      </c>
      <c r="P170">
        <v>0</v>
      </c>
      <c r="Q170">
        <v>450</v>
      </c>
    </row>
    <row r="171" spans="1:17">
      <c r="A171" t="s">
        <v>328</v>
      </c>
      <c r="B171">
        <v>4</v>
      </c>
      <c r="C171">
        <v>557</v>
      </c>
      <c r="D171">
        <v>70</v>
      </c>
      <c r="E171">
        <v>0</v>
      </c>
      <c r="F171">
        <v>7</v>
      </c>
      <c r="G171">
        <v>2</v>
      </c>
      <c r="H171">
        <v>0</v>
      </c>
      <c r="I171">
        <v>0</v>
      </c>
      <c r="J171">
        <v>0</v>
      </c>
      <c r="K171">
        <v>1</v>
      </c>
      <c r="L171">
        <v>3</v>
      </c>
      <c r="M171">
        <v>2</v>
      </c>
      <c r="N171">
        <v>646</v>
      </c>
      <c r="P171">
        <v>1</v>
      </c>
      <c r="Q171">
        <v>647</v>
      </c>
    </row>
    <row r="172" spans="1:17">
      <c r="A172" t="s">
        <v>329</v>
      </c>
      <c r="B172">
        <v>12</v>
      </c>
      <c r="C172">
        <v>219</v>
      </c>
      <c r="D172">
        <v>54</v>
      </c>
      <c r="E172">
        <v>2</v>
      </c>
      <c r="F172">
        <v>9</v>
      </c>
      <c r="G172">
        <v>1</v>
      </c>
      <c r="H172">
        <v>2</v>
      </c>
      <c r="I172">
        <v>2</v>
      </c>
      <c r="J172">
        <v>0</v>
      </c>
      <c r="K172">
        <v>0</v>
      </c>
      <c r="L172">
        <v>0</v>
      </c>
      <c r="M172">
        <v>4</v>
      </c>
      <c r="N172">
        <v>305</v>
      </c>
      <c r="P172">
        <v>0</v>
      </c>
      <c r="Q172">
        <v>305</v>
      </c>
    </row>
    <row r="173" spans="1:17">
      <c r="A173" t="s">
        <v>330</v>
      </c>
      <c r="B173">
        <v>3</v>
      </c>
      <c r="C173">
        <v>290</v>
      </c>
      <c r="D173">
        <v>44</v>
      </c>
      <c r="E173">
        <v>0</v>
      </c>
      <c r="F173">
        <v>9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0</v>
      </c>
      <c r="M173">
        <v>1</v>
      </c>
      <c r="N173">
        <v>350</v>
      </c>
      <c r="P173">
        <v>0</v>
      </c>
      <c r="Q173">
        <v>350</v>
      </c>
    </row>
    <row r="174" spans="1:17">
      <c r="A174" t="s">
        <v>148</v>
      </c>
      <c r="B174">
        <v>3755</v>
      </c>
      <c r="C174">
        <v>70683</v>
      </c>
      <c r="D174">
        <v>10060</v>
      </c>
      <c r="E174">
        <v>299</v>
      </c>
      <c r="F174">
        <v>3131</v>
      </c>
      <c r="G174">
        <v>52</v>
      </c>
      <c r="H174">
        <v>58</v>
      </c>
      <c r="I174">
        <v>46</v>
      </c>
      <c r="J174">
        <v>58</v>
      </c>
      <c r="K174">
        <v>73</v>
      </c>
      <c r="L174">
        <v>121</v>
      </c>
      <c r="M174">
        <v>167</v>
      </c>
      <c r="N174">
        <v>88503</v>
      </c>
      <c r="O174">
        <v>0</v>
      </c>
      <c r="P174">
        <v>268</v>
      </c>
      <c r="Q174">
        <v>88771</v>
      </c>
    </row>
    <row r="178" spans="1:14">
      <c r="A178" t="s">
        <v>2850</v>
      </c>
      <c r="N178" t="s">
        <v>151</v>
      </c>
    </row>
    <row r="179" spans="1:14">
      <c r="A179" t="s">
        <v>2851</v>
      </c>
      <c r="M179" t="s">
        <v>2852</v>
      </c>
    </row>
  </sheetData>
  <mergeCells count="13">
    <mergeCell ref="A1:R1"/>
    <mergeCell ref="A2:R2"/>
    <mergeCell ref="A3:R3"/>
    <mergeCell ref="A4:R4"/>
    <mergeCell ref="A5:R5"/>
    <mergeCell ref="A6:R6"/>
    <mergeCell ref="A9:A11"/>
    <mergeCell ref="B9:M9"/>
    <mergeCell ref="N9:N11"/>
    <mergeCell ref="O9:O11"/>
    <mergeCell ref="P9:P11"/>
    <mergeCell ref="Q9:Q11"/>
    <mergeCell ref="R9:R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FINAL</vt:lpstr>
      <vt:lpstr>51-Kishtwar</vt:lpstr>
      <vt:lpstr>52-Inderwal</vt:lpstr>
      <vt:lpstr>53-Doda</vt:lpstr>
      <vt:lpstr>54-Bhaderwah</vt:lpstr>
      <vt:lpstr>55-Ramban</vt:lpstr>
      <vt:lpstr>56-Banihal</vt:lpstr>
      <vt:lpstr>57-Gulabgarh</vt:lpstr>
      <vt:lpstr>58-Reasi</vt:lpstr>
      <vt:lpstr>59-Gool</vt:lpstr>
      <vt:lpstr>60-Udhampur</vt:lpstr>
      <vt:lpstr>61-Chenani</vt:lpstr>
      <vt:lpstr>62-Ramnagar</vt:lpstr>
      <vt:lpstr>63-Bani</vt:lpstr>
      <vt:lpstr>64-Basohli</vt:lpstr>
      <vt:lpstr>65-Kathua</vt:lpstr>
      <vt:lpstr>66-Billawar</vt:lpstr>
      <vt:lpstr>67-Hiranagar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Election</cp:lastModifiedBy>
  <cp:lastPrinted>2019-06-27T10:01:38Z</cp:lastPrinted>
  <dcterms:created xsi:type="dcterms:W3CDTF">2019-05-24T07:03:41Z</dcterms:created>
  <dcterms:modified xsi:type="dcterms:W3CDTF">2019-06-27T10:52:46Z</dcterms:modified>
</cp:coreProperties>
</file>